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60" windowWidth="19395" windowHeight="79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162" i="1"/>
  <c r="E162"/>
  <c r="G162"/>
  <c r="F161"/>
  <c r="E161"/>
  <c r="G161"/>
  <c r="F160"/>
  <c r="E160"/>
  <c r="G160"/>
  <c r="F159"/>
  <c r="E159"/>
  <c r="G159"/>
  <c r="F158"/>
  <c r="E158"/>
  <c r="G158"/>
  <c r="F157"/>
  <c r="E157"/>
  <c r="G157"/>
  <c r="F156"/>
  <c r="E156"/>
  <c r="G156"/>
  <c r="F155"/>
  <c r="E155"/>
  <c r="G155"/>
  <c r="F154"/>
  <c r="E154"/>
  <c r="G154"/>
  <c r="F153"/>
  <c r="E153"/>
  <c r="G153"/>
  <c r="F152"/>
  <c r="E152"/>
  <c r="G152"/>
  <c r="F151"/>
  <c r="E151"/>
  <c r="G151"/>
  <c r="F150"/>
  <c r="E150"/>
  <c r="G150"/>
  <c r="F149"/>
  <c r="E149"/>
  <c r="G149"/>
  <c r="F148"/>
  <c r="E148"/>
  <c r="G148"/>
  <c r="F147"/>
  <c r="E147"/>
  <c r="G147"/>
  <c r="F146"/>
  <c r="E146"/>
  <c r="G146"/>
  <c r="F145"/>
  <c r="E145"/>
  <c r="G145"/>
  <c r="F144"/>
  <c r="E144"/>
  <c r="G144"/>
  <c r="F143"/>
  <c r="E143"/>
  <c r="G143"/>
  <c r="G141"/>
  <c r="F141"/>
  <c r="E141"/>
  <c r="H141"/>
  <c r="G140"/>
  <c r="F140"/>
  <c r="E140"/>
  <c r="H140"/>
  <c r="G139"/>
  <c r="F139"/>
  <c r="E139"/>
  <c r="H139"/>
  <c r="G138"/>
  <c r="F138"/>
  <c r="E138"/>
  <c r="H138"/>
  <c r="F136"/>
  <c r="E136"/>
  <c r="G136"/>
  <c r="F135"/>
  <c r="E135"/>
  <c r="G135"/>
  <c r="F134"/>
  <c r="E134"/>
  <c r="G134"/>
  <c r="F133"/>
  <c r="E133"/>
  <c r="G133"/>
  <c r="F132"/>
  <c r="E132"/>
  <c r="G132"/>
  <c r="F131"/>
  <c r="E131"/>
  <c r="G131"/>
  <c r="F130"/>
  <c r="E130"/>
  <c r="G130"/>
  <c r="F129"/>
  <c r="E129"/>
  <c r="G129"/>
  <c r="F128"/>
  <c r="E128"/>
  <c r="G128"/>
  <c r="F127"/>
  <c r="E127"/>
  <c r="G127"/>
  <c r="F126"/>
  <c r="E126"/>
  <c r="G126"/>
  <c r="F125"/>
  <c r="E125"/>
  <c r="G125"/>
  <c r="F124"/>
  <c r="E124"/>
  <c r="G124"/>
  <c r="F123"/>
  <c r="E123"/>
  <c r="G123"/>
  <c r="F122"/>
  <c r="E122"/>
  <c r="G122"/>
  <c r="F121"/>
  <c r="E121"/>
  <c r="G121"/>
  <c r="F120"/>
  <c r="E120"/>
  <c r="G120"/>
  <c r="F119"/>
  <c r="E119"/>
  <c r="G119"/>
  <c r="F118"/>
  <c r="E118"/>
  <c r="G118"/>
  <c r="F117"/>
  <c r="E117"/>
  <c r="G117"/>
  <c r="F116"/>
  <c r="E116"/>
  <c r="G116"/>
  <c r="F115"/>
  <c r="E115"/>
  <c r="G115"/>
  <c r="F114"/>
  <c r="E114"/>
  <c r="G114"/>
  <c r="F113"/>
  <c r="E113"/>
  <c r="G113"/>
  <c r="F112"/>
  <c r="E112"/>
  <c r="G112"/>
  <c r="F111"/>
  <c r="E111"/>
  <c r="G111"/>
  <c r="F110"/>
  <c r="E110"/>
  <c r="G110"/>
  <c r="F109"/>
  <c r="E109"/>
  <c r="G109"/>
  <c r="F108"/>
  <c r="E108"/>
  <c r="G108"/>
  <c r="F107"/>
  <c r="E107"/>
  <c r="G107"/>
  <c r="F106"/>
  <c r="E106"/>
  <c r="G106"/>
  <c r="F105"/>
  <c r="E105"/>
  <c r="G105"/>
  <c r="G103"/>
  <c r="F103"/>
  <c r="E103"/>
  <c r="H103"/>
  <c r="G102"/>
  <c r="F102"/>
  <c r="E102"/>
  <c r="H102"/>
  <c r="G101"/>
  <c r="F101"/>
  <c r="E101"/>
  <c r="H101"/>
  <c r="G100"/>
  <c r="F100"/>
  <c r="E100"/>
  <c r="H100"/>
  <c r="G99"/>
  <c r="F99"/>
  <c r="E99"/>
  <c r="H99"/>
  <c r="G98"/>
  <c r="F98"/>
  <c r="E98"/>
  <c r="H98"/>
  <c r="G97"/>
  <c r="F97"/>
  <c r="E97"/>
  <c r="H97"/>
  <c r="G96"/>
  <c r="F96"/>
  <c r="E96"/>
  <c r="H96"/>
  <c r="G95"/>
  <c r="F95"/>
  <c r="E95"/>
  <c r="H95"/>
  <c r="G94"/>
  <c r="F94"/>
  <c r="E94"/>
  <c r="H94"/>
  <c r="G93"/>
  <c r="F93"/>
  <c r="E93"/>
  <c r="H93"/>
  <c r="G92"/>
  <c r="F92"/>
  <c r="E92"/>
  <c r="H92"/>
  <c r="G91"/>
  <c r="F91"/>
  <c r="E91"/>
  <c r="H91"/>
  <c r="G90"/>
  <c r="F90"/>
  <c r="E90"/>
  <c r="H90"/>
  <c r="G89"/>
  <c r="F89"/>
  <c r="E89"/>
  <c r="H89"/>
  <c r="G88"/>
  <c r="F88"/>
  <c r="E88"/>
  <c r="H88"/>
  <c r="G87"/>
  <c r="F87"/>
  <c r="E87"/>
  <c r="H87"/>
  <c r="G86"/>
  <c r="F86"/>
  <c r="E86"/>
  <c r="H86"/>
  <c r="G85"/>
  <c r="F85"/>
  <c r="E85"/>
  <c r="H85"/>
  <c r="G84"/>
  <c r="F84"/>
  <c r="E84"/>
  <c r="H84"/>
  <c r="G83"/>
  <c r="F83"/>
  <c r="E83"/>
  <c r="H83"/>
  <c r="G82"/>
  <c r="F82"/>
  <c r="E82"/>
  <c r="H82"/>
  <c r="G81"/>
  <c r="F81"/>
  <c r="E81"/>
  <c r="H81"/>
  <c r="G80"/>
  <c r="F80"/>
  <c r="E80"/>
  <c r="H80"/>
  <c r="G79"/>
  <c r="F79"/>
  <c r="E79"/>
  <c r="H79"/>
  <c r="G78"/>
  <c r="F78"/>
  <c r="E78"/>
  <c r="H78"/>
  <c r="G77"/>
  <c r="F77"/>
  <c r="E77"/>
  <c r="H77"/>
  <c r="G76"/>
  <c r="F76"/>
  <c r="E76"/>
  <c r="H76"/>
  <c r="G75"/>
  <c r="F75"/>
  <c r="E75"/>
  <c r="H75"/>
  <c r="F74"/>
  <c r="E74"/>
  <c r="H74"/>
  <c r="F73"/>
  <c r="E73"/>
  <c r="H73"/>
  <c r="F71"/>
  <c r="E71"/>
  <c r="G71"/>
  <c r="F70"/>
  <c r="E70"/>
  <c r="G70"/>
  <c r="F69"/>
  <c r="E69"/>
  <c r="G69"/>
  <c r="F68"/>
  <c r="E68"/>
  <c r="G68"/>
  <c r="F67"/>
  <c r="E67"/>
  <c r="G67"/>
  <c r="F66"/>
  <c r="E66"/>
  <c r="G66"/>
  <c r="F65"/>
  <c r="E65"/>
  <c r="G65"/>
  <c r="F64"/>
  <c r="E64"/>
  <c r="G64"/>
  <c r="F63"/>
  <c r="E63"/>
  <c r="G63"/>
  <c r="F62"/>
  <c r="E62"/>
  <c r="G62"/>
  <c r="F61"/>
  <c r="E61"/>
  <c r="G61"/>
  <c r="F60"/>
  <c r="E60"/>
  <c r="G60"/>
  <c r="F59"/>
  <c r="E59"/>
  <c r="G59"/>
  <c r="F58"/>
  <c r="E58"/>
  <c r="G58"/>
  <c r="F57"/>
  <c r="E57"/>
  <c r="G57"/>
  <c r="F56"/>
  <c r="E56"/>
  <c r="G56"/>
  <c r="F55"/>
  <c r="E55"/>
  <c r="G55"/>
  <c r="F54"/>
  <c r="E54"/>
  <c r="G54"/>
  <c r="F53"/>
  <c r="E53"/>
  <c r="G53"/>
  <c r="F52"/>
  <c r="E52"/>
  <c r="G52"/>
  <c r="F51"/>
  <c r="E51"/>
  <c r="G51"/>
  <c r="F50"/>
  <c r="E50"/>
  <c r="G50"/>
  <c r="G48"/>
  <c r="F48"/>
  <c r="E48"/>
  <c r="H48"/>
  <c r="G47"/>
  <c r="F47"/>
  <c r="E47"/>
  <c r="H47"/>
  <c r="G46"/>
  <c r="F46"/>
  <c r="E46"/>
  <c r="H46"/>
  <c r="G45"/>
  <c r="F45"/>
  <c r="E45"/>
  <c r="H45"/>
  <c r="G44"/>
  <c r="F44"/>
  <c r="E44"/>
  <c r="H44"/>
  <c r="G43"/>
  <c r="F43"/>
  <c r="E43"/>
  <c r="H43"/>
  <c r="G42"/>
  <c r="F42"/>
  <c r="E42"/>
  <c r="H42"/>
  <c r="G41"/>
  <c r="F41"/>
  <c r="E41"/>
  <c r="H41"/>
  <c r="G40"/>
  <c r="F40"/>
  <c r="E40"/>
  <c r="H40"/>
  <c r="G39"/>
  <c r="F39"/>
  <c r="E39"/>
  <c r="H39"/>
  <c r="G38"/>
  <c r="F38"/>
  <c r="E38"/>
  <c r="H38"/>
  <c r="G37"/>
  <c r="F37"/>
  <c r="E37"/>
  <c r="H37"/>
  <c r="G36"/>
  <c r="F36"/>
  <c r="E36"/>
  <c r="H36"/>
  <c r="G35"/>
  <c r="F35"/>
  <c r="E35"/>
  <c r="H35"/>
  <c r="G34"/>
  <c r="F34"/>
  <c r="E34"/>
  <c r="H34"/>
  <c r="F33"/>
  <c r="E33"/>
  <c r="H33"/>
  <c r="F32"/>
  <c r="E32"/>
  <c r="H32"/>
  <c r="F31"/>
  <c r="E31"/>
  <c r="H31"/>
  <c r="F30"/>
  <c r="E30"/>
  <c r="H30"/>
  <c r="F29"/>
  <c r="E29"/>
  <c r="H29"/>
  <c r="F28"/>
  <c r="E28"/>
  <c r="H28"/>
  <c r="F27"/>
  <c r="E27"/>
  <c r="H27"/>
  <c r="F26"/>
  <c r="E26"/>
  <c r="H26"/>
  <c r="F25"/>
  <c r="E25"/>
  <c r="H25"/>
  <c r="F24"/>
  <c r="E24"/>
  <c r="H24"/>
  <c r="F23"/>
  <c r="E23"/>
  <c r="H23"/>
  <c r="F22"/>
  <c r="E22"/>
  <c r="H22"/>
  <c r="G22" l="1"/>
  <c r="G23"/>
  <c r="G24"/>
  <c r="G25"/>
  <c r="G26"/>
  <c r="G27"/>
  <c r="G28"/>
  <c r="G29"/>
  <c r="G30"/>
  <c r="G31"/>
  <c r="G32"/>
  <c r="G33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G73"/>
  <c r="G7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 l="1"/>
  <c r="H164" s="1"/>
  <c r="H166" s="1"/>
  <c r="G163"/>
  <c r="H168" l="1"/>
  <c r="H167"/>
  <c r="G170"/>
  <c r="G166"/>
  <c r="G167" l="1"/>
  <c r="G168" s="1"/>
</calcChain>
</file>

<file path=xl/sharedStrings.xml><?xml version="1.0" encoding="utf-8"?>
<sst xmlns="http://schemas.openxmlformats.org/spreadsheetml/2006/main" count="304" uniqueCount="175">
  <si>
    <t>Приложение - КСС оферта</t>
  </si>
  <si>
    <t>Възложител:</t>
  </si>
  <si>
    <t>Участник:</t>
  </si>
  <si>
    <t>КОЛИЧЕСТВЕНО-СТОЙНОСТНА СМЕТКА</t>
  </si>
  <si>
    <t>№</t>
  </si>
  <si>
    <t>ВИД РАБОТА</t>
  </si>
  <si>
    <t>Еди ница мярка</t>
  </si>
  <si>
    <t>Коли чество</t>
  </si>
  <si>
    <t>Единична цена</t>
  </si>
  <si>
    <t xml:space="preserve">Част МАТЕРИАЛИ </t>
  </si>
  <si>
    <t>Обща   стойност  в лева</t>
  </si>
  <si>
    <t>Единична цена на материала</t>
  </si>
  <si>
    <t xml:space="preserve"> Обща стойност на материала</t>
  </si>
  <si>
    <t>7=4x6</t>
  </si>
  <si>
    <t>8=4x5</t>
  </si>
  <si>
    <t>Непредвидени разходи - 10% от общата стойност:</t>
  </si>
  <si>
    <t>Обща стойност:</t>
  </si>
  <si>
    <t>ДДС:</t>
  </si>
  <si>
    <t>Обща стойност с ДДС:</t>
  </si>
  <si>
    <t>Процент на ст-та на м-лите:</t>
  </si>
  <si>
    <t>УЧАСТНИК:</t>
  </si>
  <si>
    <t>(име, подпис и печат)</t>
  </si>
  <si>
    <t>ПРОЕКТ "КРАСИВА БЪЛГАРИЯ" 2019</t>
  </si>
  <si>
    <t xml:space="preserve">Обект: </t>
  </si>
  <si>
    <t>РЕМОНТ И ОБНОВЯВАНЕ НА СГРАДАТА НА ОБЩИНА ЕЛИН ПЕЛИН</t>
  </si>
  <si>
    <t xml:space="preserve">ОБЩИНА ЕЛИН ПЕЛИН </t>
  </si>
  <si>
    <t>ПОКРИВ</t>
  </si>
  <si>
    <t xml:space="preserve">Демонтаж на съществуващи керемиди по покрив </t>
  </si>
  <si>
    <t>м²</t>
  </si>
  <si>
    <t xml:space="preserve">Демонтаж на летвена скара под керемиди </t>
  </si>
  <si>
    <t xml:space="preserve">Частичен демонтаж на компрометирана съществуваща дъсчена обшивка по покрив </t>
  </si>
  <si>
    <t xml:space="preserve">Демонтаж на съществуващи улуци </t>
  </si>
  <si>
    <t>м</t>
  </si>
  <si>
    <t>Демонтаж на съществуващи водосточни тръби</t>
  </si>
  <si>
    <t>Демонтаж на водосточни казанчета под улук</t>
  </si>
  <si>
    <t>бр</t>
  </si>
  <si>
    <t>Демонтаж на покривна табакера</t>
  </si>
  <si>
    <t>Демонтаж на лежаща покривна конструкция в съществуващи сгради вкл. изнасяне на материала</t>
  </si>
  <si>
    <t>м³</t>
  </si>
  <si>
    <t>Направа на дървена коруба за спускане на керемиди</t>
  </si>
  <si>
    <t xml:space="preserve">м </t>
  </si>
  <si>
    <t>Спускане на керемиди по коруба</t>
  </si>
  <si>
    <t>1000бр.</t>
  </si>
  <si>
    <t xml:space="preserve">Премахване на стара хидроизолационна мушама </t>
  </si>
  <si>
    <t>Сортиране на керемиди</t>
  </si>
  <si>
    <t xml:space="preserve"> 100бр. </t>
  </si>
  <si>
    <t>Направа на лежаща покривна конструкция в съществуващи сгради вкл.  импрегниране</t>
  </si>
  <si>
    <t xml:space="preserve">Частична направа на нова дъсчена обшивка при ремонти по покрив върху съществуваща дървена покривна конструкция </t>
  </si>
  <si>
    <t xml:space="preserve">Доставка и полагане на подпокривно дифузно  фолио 165гр.  върху дъсчена обшивка </t>
  </si>
  <si>
    <t>Направа на летвена скара (летви и контралетви) по покрив за керемиди, при ремонти</t>
  </si>
  <si>
    <t>Доставка и полагане на нови керамични керемиди върху готова мушама и летви, при ремонти</t>
  </si>
  <si>
    <t>Покриване на била и ръбове с керамични капаци</t>
  </si>
  <si>
    <t xml:space="preserve">Доставка и монтаж на нови покривни табакери вкл. крепежни елементи </t>
  </si>
  <si>
    <t>Очукване на вароциментова мазилка</t>
  </si>
  <si>
    <t>Водоплътна външна гладка мазилка при ремонти</t>
  </si>
  <si>
    <t xml:space="preserve">Доставка и полагане на нови улуци от поцинкована ламарина с полиестерно покритие, вкл. скоби за закрепване и крепежни елементи </t>
  </si>
  <si>
    <t xml:space="preserve">Доставка и полагане на нови водосточни тръби от поцинкована ламарина с полиестерно покритие, вкл. скоби за закрепване и крепежни елементи </t>
  </si>
  <si>
    <t xml:space="preserve">Доставка и полагане на надулучна пола ламаринена от полиестерно покритие, вкл. крепежни елементи </t>
  </si>
  <si>
    <t xml:space="preserve">Доставка и монтаж на водосборно казанче от поцинкована ламарина с полиестерно покритие, вкл. крепежни елементи </t>
  </si>
  <si>
    <t xml:space="preserve">Доставка и монтаж на кривка за водосточни тръби с полиестерно покритие </t>
  </si>
  <si>
    <t xml:space="preserve">Направа на ламаринена обшивка с полиестерно  покритие около комини </t>
  </si>
  <si>
    <t>ЦЕНТРАЛЕН ВХОД,  ВХОДНО ФОАЙЕ,  1 ЕТ. И СТЪЛБИЩЕ</t>
  </si>
  <si>
    <t xml:space="preserve">Демонтаж на алуминиева врата </t>
  </si>
  <si>
    <t xml:space="preserve">Демонтаж на вътрешни предградни  щендерни стени от плоскости гипсокартон и метална конструкция при помещения на действащ ЦУИГ </t>
  </si>
  <si>
    <t>Демонтаж на алумиева преграда между входно фоайе и действащ ЦУИГ, алуминиеви прегради тип "гише"</t>
  </si>
  <si>
    <t xml:space="preserve">Демонтаж на гипсокартонена предстенна обшивка по стени, колони и пред прозорци </t>
  </si>
  <si>
    <t xml:space="preserve">Демонтаж на дървена ламперия в фоайе с кръгла маса </t>
  </si>
  <si>
    <t>Разбиване на  стоманобетон  с ел.къртач</t>
  </si>
  <si>
    <t xml:space="preserve">Демонтаж на окачен таван </t>
  </si>
  <si>
    <t>Демонтаж на аплик или плафонер</t>
  </si>
  <si>
    <t>Направа и разваляне на кофраж за стълби в съществуващи сгради от дървен материал</t>
  </si>
  <si>
    <t>Подготовка и полагане на обикновена армировка ф6-8 мм при ремонти</t>
  </si>
  <si>
    <t>кг</t>
  </si>
  <si>
    <t>Доставка и полагане на армиран бетон клас В30(С25/30) за стълбища</t>
  </si>
  <si>
    <t>Пердашена армирана замазка</t>
  </si>
  <si>
    <t>Направа на настилка от гранитни плочи  деб.2,5см</t>
  </si>
  <si>
    <t xml:space="preserve">Направа на вароциментова мазилка за изравняване </t>
  </si>
  <si>
    <t xml:space="preserve">Шпакловка с циментово лепило </t>
  </si>
  <si>
    <t>Грунд за минерална мазилка при ремонти</t>
  </si>
  <si>
    <t>Минерална мозаечна мазилка</t>
  </si>
  <si>
    <t>Грундиране на стари стени  и тавани с латексов грунд</t>
  </si>
  <si>
    <t>Доставка и полагане на латекс по стени и тавани</t>
  </si>
  <si>
    <t>Доставка и монтаж на входни врати съгласно спецификация</t>
  </si>
  <si>
    <t xml:space="preserve">Доставка и монтаж на LED панел за обемен монтаж 60/60, 50 W,квадрат </t>
  </si>
  <si>
    <t>ТОАЛЕТНИ - 1 ЕТ.</t>
  </si>
  <si>
    <t>Демонтаж на порцеланова мивка</t>
  </si>
  <si>
    <t>бр.</t>
  </si>
  <si>
    <t>Демонтаж на порцеланово тоалетно казанче</t>
  </si>
  <si>
    <t>Демонтаж на тоалетно клекало</t>
  </si>
  <si>
    <t>Демонтаж на ПВЦ врата</t>
  </si>
  <si>
    <t>Демонтаж на ПВЦ прозорци 60/90 см.и махане на стара дървена дограма</t>
  </si>
  <si>
    <t xml:space="preserve">бр. </t>
  </si>
  <si>
    <t>Разваляне на тухлена зидария на вароциментов разтвор вкл. Сваляне на отпадъци</t>
  </si>
  <si>
    <t>мᶟ</t>
  </si>
  <si>
    <t>м2</t>
  </si>
  <si>
    <t>Демонтаж на гипсокартон около врата</t>
  </si>
  <si>
    <t>Демонтаж, къртене на настилка от керамични плочи</t>
  </si>
  <si>
    <t>Демонтаж, къртене на циментова замазка</t>
  </si>
  <si>
    <t>Разваляне на облицовка от керамични плочки на цим. разтвор</t>
  </si>
  <si>
    <t>Разбиване на стоманобетон с ел. къртач</t>
  </si>
  <si>
    <t>м3</t>
  </si>
  <si>
    <t>Зидария от газобетонни блокчета с дебелина 100 мм на тънка фуга</t>
  </si>
  <si>
    <t>Вароциментова изравнителна мазилка с деб. до 10 мм с готова смес</t>
  </si>
  <si>
    <t>Куфар от противовлажен гипсокартон около тръба pvc Ф110</t>
  </si>
  <si>
    <t>Доставка и монтаж на ъглова лайсна външен ъгъл</t>
  </si>
  <si>
    <t>Облицовка с керамични плочи по стени на фуга 2 мм до височина 2 м</t>
  </si>
  <si>
    <t>Пердашена армирана замазка 4 см</t>
  </si>
  <si>
    <t>Настилка от гранитогрес на лепило при ремонти</t>
  </si>
  <si>
    <t>Грундиране на стари стени с латексов грунд</t>
  </si>
  <si>
    <t>Боядисване на стени и тавани с антибактериален латекс</t>
  </si>
  <si>
    <t>Доставка и монтаж на седяща батерия,вкл.ъглови кранчета</t>
  </si>
  <si>
    <t>Доставка и монтаж на моноблок подходящ за хора с увреждания, комплект с капак</t>
  </si>
  <si>
    <t>Доставка и монтаж на мивка подходяща за хора с увреждания</t>
  </si>
  <si>
    <t xml:space="preserve">Доставка и монтаж на неподвижна ръкохватка 90см. - аксесоар за инвалиди </t>
  </si>
  <si>
    <t>Доставка и монтаж на подвижна ръкохватка - аксесоар за инвалиди</t>
  </si>
  <si>
    <t>Доставка и монтаж на ревизионен капак</t>
  </si>
  <si>
    <t>Доставка и монтаж на алуминиева преходна лайсна при врата</t>
  </si>
  <si>
    <t>Доставка и монтаж на отоплителна лира</t>
  </si>
  <si>
    <t>Монтаж на съществуващи ПВЦ прозорци 60/90см.</t>
  </si>
  <si>
    <t>Доставка и монтаж на  AL врата,съгласно спецификация</t>
  </si>
  <si>
    <t>РИТУАЛНА  И ПРЕДРИТУАЛНА ЗАЛИ</t>
  </si>
  <si>
    <t xml:space="preserve">Демонтаж на вътрешни климатични тела </t>
  </si>
  <si>
    <t xml:space="preserve">Демонтаж на ламперия </t>
  </si>
  <si>
    <t xml:space="preserve">Демонтаж на таван от гипсокартон </t>
  </si>
  <si>
    <t xml:space="preserve">Демонтаж на съществуващи врати </t>
  </si>
  <si>
    <t xml:space="preserve">Демонтаж на подиум </t>
  </si>
  <si>
    <t>Демонтаж на прозорци над 2 м2 с каса</t>
  </si>
  <si>
    <t xml:space="preserve">Доставка и монтаж на двуслоен гипсокартон с размината фуга по стени, на метална конструкция, директно закрепена, при ремонти </t>
  </si>
  <si>
    <t>Облицовка с гипсокартон на метална конструкция за понижаване на таван</t>
  </si>
  <si>
    <t xml:space="preserve">Направа на цялостна шпакловка по стени и таван </t>
  </si>
  <si>
    <t>Грундиране с латексов грунд</t>
  </si>
  <si>
    <t>Доставка и полагане на латекс по таван</t>
  </si>
  <si>
    <t>Полагане на латексова боя по стени със специфични ефекти</t>
  </si>
  <si>
    <t>Доставка и монтаж на опънат декоративен таван по детайл</t>
  </si>
  <si>
    <t>мл</t>
  </si>
  <si>
    <t xml:space="preserve">Полагане на топлоизолация XPS 4см. по под на ритуална зала вкл. рязане, фира </t>
  </si>
  <si>
    <t>Настилка от гранитни плочи 2 см</t>
  </si>
  <si>
    <t xml:space="preserve">Доставка и полаганане на цокъл за гранитни плочи </t>
  </si>
  <si>
    <t>Доставка и монтаж на дървени рамки около прозорци  каса от дърво, включително обръщане</t>
  </si>
  <si>
    <t>Монтаж на съществуващи прозорци</t>
  </si>
  <si>
    <t>Доставка и монтаж вътрешна двойна дървена врата, плътна, съгласно спецификация</t>
  </si>
  <si>
    <t>Доставка и монтаж вътрешна AL врата съгласно спецификация</t>
  </si>
  <si>
    <t>Доставка и изтегляне на проводник ПВ 2х1мм2 в монтирани тръби</t>
  </si>
  <si>
    <t>Доставка и изтегляне на проводник ПВ 2х1,5мм2 в монтирани тръби</t>
  </si>
  <si>
    <t>Доставка и изтегляне на проводник ПВ 2х2,5мм2 в монтирани тръби</t>
  </si>
  <si>
    <t>Доставка и монтаж на кутия разкл. кръгла за гипсокартон</t>
  </si>
  <si>
    <t>Доставка и монтаж на LED осветителни тела 600/600 мм</t>
  </si>
  <si>
    <t>Доставка и монтаж на LED осветителни тела тип луна</t>
  </si>
  <si>
    <t>Доставка и монтаж на LED лента влагозащитена 14,4 W на метър</t>
  </si>
  <si>
    <t>Доставка и монтаж на двоен контакт</t>
  </si>
  <si>
    <t>Доставка и монтаж на ел. ключове</t>
  </si>
  <si>
    <t>СТАИ-ОХРАНА, КОМПЮТРИ и СТАЯ №2</t>
  </si>
  <si>
    <t>Демонтаж на съществуващи стари врати с каси</t>
  </si>
  <si>
    <t>Грундиране на стари стени и тавани с латексов грунд</t>
  </si>
  <si>
    <t>Гипсова шпакловка по стара мазилка при ремонти по стени и тавани</t>
  </si>
  <si>
    <t>Боядисване с латекс двукратно при ремонти по стени и тавани</t>
  </si>
  <si>
    <t>ФАСАДИ</t>
  </si>
  <si>
    <t>Напарава и разваляне на модулно инвентарно фасадно скеле с височина до 30 м</t>
  </si>
  <si>
    <t>Демонтаж на решетки на прозорци</t>
  </si>
  <si>
    <t>Демонтаж на климатични тела по фасада и обратен монтаж след възстановяване на фасадата, вкл. нови крепежни елементи</t>
  </si>
  <si>
    <t xml:space="preserve">Демонтаж и обратен монтаж на осветителни тела по фасада вкл. нови крепежни елементи </t>
  </si>
  <si>
    <t>Изкърпване на външна гладка вароциментова мазилка</t>
  </si>
  <si>
    <t>Отстраняване на фасадни бои</t>
  </si>
  <si>
    <t>Грундиране с контактен грунд</t>
  </si>
  <si>
    <t xml:space="preserve">Възстановяване на съществуващи декоративни елементи около прозорци по шаблон </t>
  </si>
  <si>
    <t>Възстановяване на съществуващи корнизи</t>
  </si>
  <si>
    <t>Водоплътна гладка мазилка при ремонти</t>
  </si>
  <si>
    <t>Грундиране с готов грунд върху мазилка</t>
  </si>
  <si>
    <t>Боядисване с вододисперни бои външно при ремонти</t>
  </si>
  <si>
    <t>Облицовка с плочи гранит по стени (около входни врати)</t>
  </si>
  <si>
    <t>Доставка и монтаж на PVC прозорци,съгласно спецификация</t>
  </si>
  <si>
    <t>Доставка и монтаж вътрешни РVС подпрозоречни дъски с широчина 35 см</t>
  </si>
  <si>
    <t>Вътрешна варова мазилка по рамки около прозорци (обръщане около отвори)</t>
  </si>
  <si>
    <t>Облицовка с гранитни плочи по цокъл</t>
  </si>
  <si>
    <t xml:space="preserve">Натоварване и извозване на строителни отпадъци до депо </t>
  </si>
</sst>
</file>

<file path=xl/styles.xml><?xml version="1.0" encoding="utf-8"?>
<styleSheet xmlns="http://schemas.openxmlformats.org/spreadsheetml/2006/main">
  <fonts count="21">
    <font>
      <sz val="10"/>
      <color theme="1"/>
      <name val="Verdana"/>
      <family val="2"/>
    </font>
    <font>
      <b/>
      <i/>
      <sz val="10"/>
      <color indexed="23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color indexed="23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rial Narrow"/>
      <family val="2"/>
      <charset val="204"/>
    </font>
    <font>
      <i/>
      <sz val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Arial Narrow"/>
      <family val="2"/>
      <charset val="204"/>
    </font>
    <font>
      <sz val="10"/>
      <name val="Arial Narrow"/>
      <family val="2"/>
      <charset val="204"/>
    </font>
    <font>
      <i/>
      <sz val="10"/>
      <color indexed="23"/>
      <name val="Times New Roman"/>
      <family val="1"/>
      <charset val="204"/>
    </font>
    <font>
      <b/>
      <sz val="10"/>
      <name val="Arial Narrow"/>
      <family val="2"/>
      <charset val="204"/>
    </font>
    <font>
      <b/>
      <i/>
      <sz val="11"/>
      <color indexed="23"/>
      <name val="Times New Roman"/>
      <family val="1"/>
      <charset val="204"/>
    </font>
    <font>
      <sz val="10"/>
      <name val="Arial"/>
      <family val="2"/>
      <charset val="204"/>
    </font>
    <font>
      <i/>
      <sz val="11"/>
      <color indexed="2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9" fillId="0" borderId="0"/>
  </cellStyleXfs>
  <cellXfs count="102">
    <xf numFmtId="0" fontId="0" fillId="0" borderId="0" xfId="0"/>
    <xf numFmtId="0" fontId="1" fillId="0" borderId="0" xfId="0" applyFont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49" fontId="2" fillId="0" borderId="0" xfId="0" applyNumberFormat="1" applyFont="1" applyAlignment="1">
      <alignment vertical="center"/>
    </xf>
    <xf numFmtId="49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right" vertical="center"/>
    </xf>
    <xf numFmtId="49" fontId="3" fillId="0" borderId="0" xfId="0" applyNumberFormat="1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horizontal="right" vertical="center"/>
    </xf>
    <xf numFmtId="49" fontId="6" fillId="0" borderId="0" xfId="0" applyNumberFormat="1" applyFont="1" applyAlignment="1">
      <alignment vertical="center"/>
    </xf>
    <xf numFmtId="49" fontId="5" fillId="0" borderId="0" xfId="0" applyNumberFormat="1" applyFont="1" applyFill="1" applyAlignment="1">
      <alignment vertical="center"/>
    </xf>
    <xf numFmtId="49" fontId="5" fillId="0" borderId="0" xfId="0" applyNumberFormat="1" applyFont="1" applyFill="1" applyBorder="1" applyAlignment="1">
      <alignment horizontal="left" vertical="center"/>
    </xf>
    <xf numFmtId="49" fontId="5" fillId="0" borderId="0" xfId="0" applyNumberFormat="1" applyFont="1" applyAlignment="1" applyProtection="1">
      <alignment vertical="center"/>
      <protection locked="0"/>
    </xf>
    <xf numFmtId="49" fontId="5" fillId="0" borderId="0" xfId="0" applyNumberFormat="1" applyFont="1" applyAlignment="1" applyProtection="1">
      <alignment horizontal="right" vertical="center"/>
      <protection locked="0"/>
    </xf>
    <xf numFmtId="49" fontId="5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" fontId="10" fillId="2" borderId="1" xfId="0" quotePrefix="1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left" vertical="center"/>
    </xf>
    <xf numFmtId="0" fontId="10" fillId="2" borderId="1" xfId="0" quotePrefix="1" applyNumberFormat="1" applyFont="1" applyFill="1" applyBorder="1" applyAlignment="1">
      <alignment horizontal="center" vertical="center"/>
    </xf>
    <xf numFmtId="2" fontId="10" fillId="2" borderId="1" xfId="0" quotePrefix="1" applyNumberFormat="1" applyFont="1" applyFill="1" applyBorder="1" applyAlignment="1">
      <alignment horizontal="right" vertical="center"/>
    </xf>
    <xf numFmtId="2" fontId="10" fillId="2" borderId="1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vertical="center"/>
    </xf>
    <xf numFmtId="1" fontId="10" fillId="0" borderId="1" xfId="0" quotePrefix="1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left" vertical="center" wrapText="1"/>
    </xf>
    <xf numFmtId="0" fontId="10" fillId="0" borderId="1" xfId="0" quotePrefix="1" applyNumberFormat="1" applyFont="1" applyFill="1" applyBorder="1" applyAlignment="1">
      <alignment horizontal="center" vertical="center"/>
    </xf>
    <xf numFmtId="2" fontId="10" fillId="0" borderId="1" xfId="0" quotePrefix="1" applyNumberFormat="1" applyFont="1" applyFill="1" applyBorder="1" applyAlignment="1">
      <alignment horizontal="right" vertical="center"/>
    </xf>
    <xf numFmtId="2" fontId="10" fillId="0" borderId="1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0" fillId="0" borderId="1" xfId="0" applyNumberFormat="1" applyFont="1" applyFill="1" applyBorder="1" applyAlignment="1">
      <alignment horizontal="left" vertical="center"/>
    </xf>
    <xf numFmtId="0" fontId="10" fillId="0" borderId="1" xfId="0" quotePrefix="1" applyFont="1" applyBorder="1" applyAlignment="1">
      <alignment horizontal="center" vertical="center"/>
    </xf>
    <xf numFmtId="0" fontId="10" fillId="0" borderId="4" xfId="0" quotePrefix="1" applyNumberFormat="1" applyFont="1" applyBorder="1" applyAlignment="1">
      <alignment horizontal="left" vertical="center"/>
    </xf>
    <xf numFmtId="49" fontId="10" fillId="0" borderId="5" xfId="0" quotePrefix="1" applyNumberFormat="1" applyFont="1" applyBorder="1" applyAlignment="1">
      <alignment horizontal="center" vertical="center"/>
    </xf>
    <xf numFmtId="2" fontId="10" fillId="0" borderId="5" xfId="0" quotePrefix="1" applyNumberFormat="1" applyFont="1" applyBorder="1" applyAlignment="1">
      <alignment horizontal="right" vertical="center"/>
    </xf>
    <xf numFmtId="2" fontId="10" fillId="0" borderId="5" xfId="0" applyNumberFormat="1" applyFont="1" applyFill="1" applyBorder="1" applyAlignment="1">
      <alignment vertical="center"/>
    </xf>
    <xf numFmtId="2" fontId="10" fillId="0" borderId="6" xfId="0" applyNumberFormat="1" applyFont="1" applyFill="1" applyBorder="1" applyAlignment="1">
      <alignment vertical="center"/>
    </xf>
    <xf numFmtId="4" fontId="10" fillId="0" borderId="7" xfId="0" applyNumberFormat="1" applyFont="1" applyFill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4" xfId="0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4" fontId="10" fillId="0" borderId="7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justify" vertical="center"/>
    </xf>
    <xf numFmtId="0" fontId="3" fillId="0" borderId="0" xfId="0" applyFont="1" applyBorder="1" applyAlignment="1">
      <alignment horizontal="center" vertical="center"/>
    </xf>
    <xf numFmtId="2" fontId="6" fillId="0" borderId="0" xfId="0" applyNumberFormat="1" applyFont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justify" vertical="center"/>
    </xf>
    <xf numFmtId="0" fontId="11" fillId="0" borderId="0" xfId="0" applyFont="1" applyFill="1" applyBorder="1" applyAlignment="1">
      <alignment horizontal="right" vertical="center"/>
    </xf>
    <xf numFmtId="4" fontId="10" fillId="0" borderId="1" xfId="0" applyNumberFormat="1" applyFont="1" applyBorder="1" applyAlignment="1">
      <alignment vertical="center"/>
    </xf>
    <xf numFmtId="0" fontId="10" fillId="0" borderId="0" xfId="0" applyFont="1" applyAlignment="1">
      <alignment horizontal="justify" vertical="center"/>
    </xf>
    <xf numFmtId="0" fontId="14" fillId="0" borderId="0" xfId="0" applyFont="1" applyAlignment="1">
      <alignment vertical="center"/>
    </xf>
    <xf numFmtId="2" fontId="10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10" fontId="10" fillId="0" borderId="1" xfId="0" applyNumberFormat="1" applyFont="1" applyBorder="1" applyAlignment="1">
      <alignment vertical="center"/>
    </xf>
    <xf numFmtId="10" fontId="10" fillId="0" borderId="0" xfId="0" applyNumberFormat="1" applyFont="1" applyBorder="1" applyAlignment="1">
      <alignment vertical="center"/>
    </xf>
    <xf numFmtId="0" fontId="12" fillId="0" borderId="0" xfId="0" applyFont="1" applyFill="1" applyAlignment="1">
      <alignment vertical="center"/>
    </xf>
    <xf numFmtId="0" fontId="6" fillId="0" borderId="0" xfId="0" applyFont="1" applyAlignment="1">
      <alignment horizontal="justify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10" fontId="6" fillId="0" borderId="0" xfId="0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NumberFormat="1" applyFont="1" applyFill="1" applyBorder="1" applyAlignment="1" applyProtection="1">
      <alignment vertical="center"/>
    </xf>
    <xf numFmtId="0" fontId="16" fillId="0" borderId="0" xfId="0" applyNumberFormat="1" applyFont="1" applyFill="1" applyBorder="1" applyAlignment="1" applyProtection="1">
      <alignment horizontal="right" vertical="center"/>
    </xf>
    <xf numFmtId="0" fontId="11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10" fillId="0" borderId="0" xfId="0" applyFont="1" applyFill="1" applyAlignment="1">
      <alignment vertical="center"/>
    </xf>
    <xf numFmtId="0" fontId="15" fillId="0" borderId="0" xfId="0" applyFont="1" applyAlignment="1">
      <alignment horizontal="right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1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1" fillId="0" borderId="0" xfId="0" applyFont="1" applyFill="1" applyAlignment="1">
      <alignment horizontal="right" vertical="center"/>
    </xf>
    <xf numFmtId="0" fontId="18" fillId="0" borderId="0" xfId="0" applyNumberFormat="1" applyFont="1" applyFill="1" applyBorder="1" applyAlignment="1" applyProtection="1">
      <alignment vertical="center"/>
    </xf>
    <xf numFmtId="0" fontId="10" fillId="0" borderId="0" xfId="1" applyFont="1" applyFill="1" applyBorder="1" applyAlignment="1">
      <alignment vertical="center"/>
    </xf>
    <xf numFmtId="0" fontId="20" fillId="0" borderId="0" xfId="0" applyNumberFormat="1" applyFont="1" applyFill="1" applyBorder="1" applyAlignment="1" applyProtection="1">
      <alignment horizontal="center" vertical="center"/>
    </xf>
    <xf numFmtId="0" fontId="20" fillId="0" borderId="0" xfId="0" applyNumberFormat="1" applyFont="1" applyFill="1" applyBorder="1" applyAlignment="1" applyProtection="1">
      <alignment horizontal="right" vertical="center"/>
    </xf>
    <xf numFmtId="0" fontId="20" fillId="0" borderId="0" xfId="0" applyNumberFormat="1" applyFont="1" applyFill="1" applyBorder="1" applyAlignment="1" applyProtection="1">
      <alignment vertical="center"/>
    </xf>
    <xf numFmtId="0" fontId="14" fillId="0" borderId="0" xfId="0" applyFont="1" applyAlignment="1">
      <alignment horizontal="justify"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2" fontId="15" fillId="0" borderId="0" xfId="0" applyNumberFormat="1" applyFont="1" applyAlignment="1">
      <alignment vertical="center"/>
    </xf>
    <xf numFmtId="3" fontId="15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3" fontId="6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9" fontId="6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91"/>
  <sheetViews>
    <sheetView tabSelected="1" topLeftCell="A156" workbookViewId="0">
      <selection activeCell="A69" sqref="A69:XFD69"/>
    </sheetView>
  </sheetViews>
  <sheetFormatPr defaultRowHeight="15.75"/>
  <cols>
    <col min="1" max="1" width="4.375" style="53" customWidth="1"/>
    <col min="2" max="2" width="40" style="53" customWidth="1"/>
    <col min="3" max="3" width="5.5" style="53" customWidth="1"/>
    <col min="4" max="6" width="8.125" style="53" customWidth="1"/>
    <col min="7" max="7" width="8.75" style="53" customWidth="1"/>
    <col min="8" max="8" width="10" style="53" customWidth="1"/>
    <col min="9" max="9" width="14" style="53" customWidth="1"/>
    <col min="10" max="16384" width="9" style="53"/>
  </cols>
  <sheetData>
    <row r="1" spans="1:8" s="3" customFormat="1" ht="13.5">
      <c r="A1" s="1" t="s">
        <v>22</v>
      </c>
      <c r="B1" s="2"/>
      <c r="C1" s="2"/>
      <c r="D1" s="2"/>
      <c r="F1" s="4"/>
      <c r="G1" s="4"/>
      <c r="H1" s="5" t="s">
        <v>0</v>
      </c>
    </row>
    <row r="2" spans="1:8" s="10" customFormat="1">
      <c r="A2" s="6"/>
      <c r="B2" s="7"/>
      <c r="C2" s="8"/>
      <c r="D2" s="8"/>
      <c r="E2" s="8"/>
      <c r="F2" s="9"/>
      <c r="G2" s="8"/>
      <c r="H2" s="8"/>
    </row>
    <row r="3" spans="1:8" s="10" customFormat="1">
      <c r="A3" s="6" t="s">
        <v>23</v>
      </c>
      <c r="B3" s="7"/>
      <c r="C3" s="11"/>
      <c r="D3" s="11"/>
      <c r="E3" s="11"/>
      <c r="F3" s="11"/>
      <c r="G3" s="11"/>
      <c r="H3" s="11"/>
    </row>
    <row r="4" spans="1:8" s="10" customFormat="1">
      <c r="A4" s="6"/>
      <c r="B4" s="12" t="s">
        <v>24</v>
      </c>
      <c r="C4" s="11"/>
      <c r="D4" s="11"/>
      <c r="E4" s="11"/>
      <c r="F4" s="11"/>
      <c r="G4" s="11"/>
      <c r="H4" s="11"/>
    </row>
    <row r="5" spans="1:8" s="10" customFormat="1">
      <c r="A5" s="6" t="s">
        <v>1</v>
      </c>
      <c r="B5" s="12"/>
      <c r="C5" s="13"/>
      <c r="D5" s="13"/>
      <c r="E5" s="13"/>
      <c r="F5" s="14"/>
      <c r="G5" s="13"/>
      <c r="H5" s="13"/>
    </row>
    <row r="6" spans="1:8" s="10" customFormat="1">
      <c r="A6" s="7"/>
      <c r="B6" s="12" t="s">
        <v>25</v>
      </c>
      <c r="C6" s="13"/>
      <c r="D6" s="13"/>
      <c r="E6" s="13"/>
      <c r="F6" s="14"/>
      <c r="G6" s="13"/>
      <c r="H6" s="13"/>
    </row>
    <row r="7" spans="1:8" s="10" customFormat="1">
      <c r="A7" s="6" t="s">
        <v>2</v>
      </c>
      <c r="B7" s="7"/>
      <c r="C7" s="13"/>
      <c r="D7" s="13"/>
      <c r="E7" s="13"/>
      <c r="F7" s="14"/>
      <c r="G7" s="13"/>
      <c r="H7" s="13"/>
    </row>
    <row r="8" spans="1:8" s="10" customFormat="1">
      <c r="A8" s="6"/>
      <c r="B8" s="7"/>
      <c r="C8" s="13"/>
      <c r="D8" s="13"/>
      <c r="E8" s="13"/>
      <c r="F8" s="14"/>
      <c r="G8" s="13"/>
      <c r="H8" s="13"/>
    </row>
    <row r="9" spans="1:8" s="10" customFormat="1">
      <c r="A9" s="6"/>
      <c r="B9" s="7"/>
      <c r="C9" s="13"/>
      <c r="D9" s="13"/>
      <c r="E9" s="13"/>
      <c r="F9" s="14"/>
      <c r="G9" s="13"/>
      <c r="H9" s="13"/>
    </row>
    <row r="10" spans="1:8" s="10" customFormat="1">
      <c r="A10" s="6"/>
      <c r="B10" s="7"/>
      <c r="C10" s="13"/>
      <c r="D10" s="13"/>
      <c r="E10" s="13"/>
      <c r="F10" s="14"/>
      <c r="G10" s="13"/>
      <c r="H10" s="13"/>
    </row>
    <row r="11" spans="1:8" s="10" customFormat="1" hidden="1">
      <c r="A11" s="6"/>
      <c r="B11" s="7"/>
      <c r="C11" s="13"/>
      <c r="D11" s="13"/>
      <c r="E11" s="13"/>
      <c r="F11" s="14"/>
      <c r="G11" s="13"/>
      <c r="H11" s="13"/>
    </row>
    <row r="12" spans="1:8" s="10" customFormat="1" hidden="1">
      <c r="A12" s="6"/>
      <c r="B12" s="7"/>
      <c r="C12" s="13"/>
      <c r="D12" s="13"/>
      <c r="E12" s="13"/>
      <c r="F12" s="14"/>
      <c r="G12" s="13"/>
      <c r="H12" s="13"/>
    </row>
    <row r="13" spans="1:8" s="10" customFormat="1" hidden="1">
      <c r="A13" s="6"/>
      <c r="B13" s="7"/>
      <c r="C13" s="13"/>
      <c r="D13" s="13"/>
      <c r="E13" s="13"/>
      <c r="F13" s="14"/>
      <c r="G13" s="13"/>
      <c r="H13" s="13"/>
    </row>
    <row r="14" spans="1:8" s="10" customFormat="1" hidden="1">
      <c r="A14" s="6"/>
      <c r="B14" s="7"/>
      <c r="C14" s="13"/>
      <c r="D14" s="13"/>
      <c r="E14" s="13"/>
      <c r="F14" s="14"/>
      <c r="G14" s="13"/>
      <c r="H14" s="13"/>
    </row>
    <row r="15" spans="1:8" s="10" customFormat="1">
      <c r="B15" s="11"/>
      <c r="C15" s="15" t="s">
        <v>3</v>
      </c>
      <c r="D15" s="11"/>
      <c r="E15" s="11"/>
      <c r="F15" s="11"/>
      <c r="G15" s="11"/>
      <c r="H15" s="11"/>
    </row>
    <row r="16" spans="1:8" s="10" customFormat="1">
      <c r="B16" s="11"/>
      <c r="C16" s="15"/>
      <c r="D16" s="11"/>
      <c r="E16" s="11"/>
      <c r="F16" s="11"/>
      <c r="G16" s="11"/>
      <c r="H16" s="11"/>
    </row>
    <row r="17" spans="1:9" s="10" customFormat="1">
      <c r="A17" s="16"/>
      <c r="B17" s="16"/>
      <c r="C17" s="17"/>
      <c r="D17" s="17"/>
      <c r="E17" s="17"/>
      <c r="F17" s="17"/>
      <c r="G17" s="17"/>
      <c r="H17" s="17"/>
    </row>
    <row r="18" spans="1:9" s="23" customFormat="1" ht="12.75" customHeight="1">
      <c r="A18" s="18" t="s">
        <v>4</v>
      </c>
      <c r="B18" s="18" t="s">
        <v>5</v>
      </c>
      <c r="C18" s="19" t="s">
        <v>6</v>
      </c>
      <c r="D18" s="20" t="s">
        <v>7</v>
      </c>
      <c r="E18" s="19" t="s">
        <v>8</v>
      </c>
      <c r="F18" s="21" t="s">
        <v>9</v>
      </c>
      <c r="G18" s="21"/>
      <c r="H18" s="22" t="s">
        <v>10</v>
      </c>
      <c r="I18" s="10"/>
    </row>
    <row r="19" spans="1:9" s="23" customFormat="1" ht="33.75">
      <c r="A19" s="18"/>
      <c r="B19" s="18"/>
      <c r="C19" s="19"/>
      <c r="D19" s="24"/>
      <c r="E19" s="19"/>
      <c r="F19" s="25" t="s">
        <v>11</v>
      </c>
      <c r="G19" s="25" t="s">
        <v>12</v>
      </c>
      <c r="H19" s="26"/>
      <c r="I19" s="10"/>
    </row>
    <row r="20" spans="1:9" s="23" customFormat="1">
      <c r="A20" s="27">
        <v>1</v>
      </c>
      <c r="B20" s="27">
        <v>2</v>
      </c>
      <c r="C20" s="27">
        <v>3</v>
      </c>
      <c r="D20" s="27">
        <v>4</v>
      </c>
      <c r="E20" s="27">
        <v>5</v>
      </c>
      <c r="F20" s="27">
        <v>6</v>
      </c>
      <c r="G20" s="27" t="s">
        <v>13</v>
      </c>
      <c r="H20" s="27" t="s">
        <v>14</v>
      </c>
      <c r="I20" s="10"/>
    </row>
    <row r="21" spans="1:9" s="33" customFormat="1">
      <c r="A21" s="28"/>
      <c r="B21" s="29" t="s">
        <v>26</v>
      </c>
      <c r="C21" s="30"/>
      <c r="D21" s="31"/>
      <c r="E21" s="31"/>
      <c r="F21" s="31"/>
      <c r="G21" s="31"/>
      <c r="H21" s="32"/>
      <c r="I21" s="10"/>
    </row>
    <row r="22" spans="1:9" s="33" customFormat="1">
      <c r="A22" s="34">
        <v>1</v>
      </c>
      <c r="B22" s="40" t="s">
        <v>27</v>
      </c>
      <c r="C22" s="36" t="s">
        <v>28</v>
      </c>
      <c r="D22" s="37">
        <v>912</v>
      </c>
      <c r="E22" s="37">
        <f t="shared" ref="E22:F37" si="0">+ROUNDUP(0,2)</f>
        <v>0</v>
      </c>
      <c r="F22" s="37">
        <f t="shared" si="0"/>
        <v>0</v>
      </c>
      <c r="G22" s="37">
        <f t="shared" ref="G22:G85" si="1">ROUND(D22*F22,2)</f>
        <v>0</v>
      </c>
      <c r="H22" s="38">
        <f t="shared" ref="H22:H85" si="2">ROUND(D22*E22,2)</f>
        <v>0</v>
      </c>
      <c r="I22" s="10"/>
    </row>
    <row r="23" spans="1:9" s="33" customFormat="1" ht="15">
      <c r="A23" s="34">
        <v>2</v>
      </c>
      <c r="B23" s="35" t="s">
        <v>29</v>
      </c>
      <c r="C23" s="36" t="s">
        <v>28</v>
      </c>
      <c r="D23" s="37">
        <v>912</v>
      </c>
      <c r="E23" s="37">
        <f t="shared" si="0"/>
        <v>0</v>
      </c>
      <c r="F23" s="37">
        <f t="shared" si="0"/>
        <v>0</v>
      </c>
      <c r="G23" s="37">
        <f t="shared" si="1"/>
        <v>0</v>
      </c>
      <c r="H23" s="38">
        <f t="shared" si="2"/>
        <v>0</v>
      </c>
      <c r="I23" s="39"/>
    </row>
    <row r="24" spans="1:9" s="33" customFormat="1" ht="30">
      <c r="A24" s="34">
        <v>3</v>
      </c>
      <c r="B24" s="35" t="s">
        <v>30</v>
      </c>
      <c r="C24" s="36" t="s">
        <v>28</v>
      </c>
      <c r="D24" s="37">
        <v>200</v>
      </c>
      <c r="E24" s="37">
        <f t="shared" si="0"/>
        <v>0</v>
      </c>
      <c r="F24" s="37">
        <f t="shared" si="0"/>
        <v>0</v>
      </c>
      <c r="G24" s="37">
        <f t="shared" si="1"/>
        <v>0</v>
      </c>
      <c r="H24" s="38">
        <f t="shared" si="2"/>
        <v>0</v>
      </c>
      <c r="I24" s="39"/>
    </row>
    <row r="25" spans="1:9" s="33" customFormat="1" ht="15">
      <c r="A25" s="34">
        <v>4</v>
      </c>
      <c r="B25" s="35" t="s">
        <v>31</v>
      </c>
      <c r="C25" s="36" t="s">
        <v>32</v>
      </c>
      <c r="D25" s="37">
        <v>148</v>
      </c>
      <c r="E25" s="37">
        <f t="shared" si="0"/>
        <v>0</v>
      </c>
      <c r="F25" s="37">
        <f t="shared" si="0"/>
        <v>0</v>
      </c>
      <c r="G25" s="37">
        <f t="shared" si="1"/>
        <v>0</v>
      </c>
      <c r="H25" s="38">
        <f t="shared" si="2"/>
        <v>0</v>
      </c>
      <c r="I25" s="39"/>
    </row>
    <row r="26" spans="1:9" s="33" customFormat="1" ht="15">
      <c r="A26" s="34">
        <v>5</v>
      </c>
      <c r="B26" s="35" t="s">
        <v>33</v>
      </c>
      <c r="C26" s="36" t="s">
        <v>32</v>
      </c>
      <c r="D26" s="37">
        <v>108</v>
      </c>
      <c r="E26" s="37">
        <f t="shared" si="0"/>
        <v>0</v>
      </c>
      <c r="F26" s="37">
        <f t="shared" si="0"/>
        <v>0</v>
      </c>
      <c r="G26" s="37">
        <f t="shared" si="1"/>
        <v>0</v>
      </c>
      <c r="H26" s="38">
        <f t="shared" si="2"/>
        <v>0</v>
      </c>
      <c r="I26" s="39"/>
    </row>
    <row r="27" spans="1:9" s="33" customFormat="1" ht="15">
      <c r="A27" s="34">
        <v>6</v>
      </c>
      <c r="B27" s="35" t="s">
        <v>34</v>
      </c>
      <c r="C27" s="36" t="s">
        <v>35</v>
      </c>
      <c r="D27" s="37">
        <v>8</v>
      </c>
      <c r="E27" s="37">
        <f t="shared" si="0"/>
        <v>0</v>
      </c>
      <c r="F27" s="37">
        <f t="shared" si="0"/>
        <v>0</v>
      </c>
      <c r="G27" s="37">
        <f t="shared" si="1"/>
        <v>0</v>
      </c>
      <c r="H27" s="38">
        <f t="shared" si="2"/>
        <v>0</v>
      </c>
      <c r="I27" s="39"/>
    </row>
    <row r="28" spans="1:9" s="33" customFormat="1" ht="15">
      <c r="A28" s="34">
        <v>7</v>
      </c>
      <c r="B28" s="35" t="s">
        <v>36</v>
      </c>
      <c r="C28" s="36" t="s">
        <v>35</v>
      </c>
      <c r="D28" s="37">
        <v>5</v>
      </c>
      <c r="E28" s="37">
        <f t="shared" si="0"/>
        <v>0</v>
      </c>
      <c r="F28" s="37">
        <f t="shared" si="0"/>
        <v>0</v>
      </c>
      <c r="G28" s="37">
        <f t="shared" si="1"/>
        <v>0</v>
      </c>
      <c r="H28" s="38">
        <f t="shared" si="2"/>
        <v>0</v>
      </c>
      <c r="I28" s="39"/>
    </row>
    <row r="29" spans="1:9" s="33" customFormat="1" ht="31.5" customHeight="1">
      <c r="A29" s="34">
        <v>8</v>
      </c>
      <c r="B29" s="35" t="s">
        <v>37</v>
      </c>
      <c r="C29" s="36" t="s">
        <v>38</v>
      </c>
      <c r="D29" s="37">
        <v>5</v>
      </c>
      <c r="E29" s="37">
        <f t="shared" si="0"/>
        <v>0</v>
      </c>
      <c r="F29" s="37">
        <f t="shared" si="0"/>
        <v>0</v>
      </c>
      <c r="G29" s="37">
        <f t="shared" si="1"/>
        <v>0</v>
      </c>
      <c r="H29" s="38">
        <f t="shared" si="2"/>
        <v>0</v>
      </c>
      <c r="I29" s="39"/>
    </row>
    <row r="30" spans="1:9" s="33" customFormat="1" ht="30">
      <c r="A30" s="34">
        <v>9</v>
      </c>
      <c r="B30" s="35" t="s">
        <v>39</v>
      </c>
      <c r="C30" s="36" t="s">
        <v>40</v>
      </c>
      <c r="D30" s="37">
        <v>20</v>
      </c>
      <c r="E30" s="37">
        <f t="shared" si="0"/>
        <v>0</v>
      </c>
      <c r="F30" s="37">
        <f t="shared" si="0"/>
        <v>0</v>
      </c>
      <c r="G30" s="37">
        <f t="shared" si="1"/>
        <v>0</v>
      </c>
      <c r="H30" s="38">
        <f t="shared" si="2"/>
        <v>0</v>
      </c>
      <c r="I30" s="39"/>
    </row>
    <row r="31" spans="1:9" s="33" customFormat="1" ht="15">
      <c r="A31" s="34">
        <v>10</v>
      </c>
      <c r="B31" s="35" t="s">
        <v>41</v>
      </c>
      <c r="C31" s="36" t="s">
        <v>42</v>
      </c>
      <c r="D31" s="37">
        <v>13.68</v>
      </c>
      <c r="E31" s="37">
        <f t="shared" si="0"/>
        <v>0</v>
      </c>
      <c r="F31" s="37">
        <f t="shared" si="0"/>
        <v>0</v>
      </c>
      <c r="G31" s="37">
        <f t="shared" si="1"/>
        <v>0</v>
      </c>
      <c r="H31" s="38">
        <f t="shared" si="2"/>
        <v>0</v>
      </c>
      <c r="I31" s="39"/>
    </row>
    <row r="32" spans="1:9" s="33" customFormat="1" ht="15">
      <c r="A32" s="34">
        <v>11</v>
      </c>
      <c r="B32" s="35" t="s">
        <v>43</v>
      </c>
      <c r="C32" s="36" t="s">
        <v>28</v>
      </c>
      <c r="D32" s="37">
        <v>912</v>
      </c>
      <c r="E32" s="37">
        <f t="shared" si="0"/>
        <v>0</v>
      </c>
      <c r="F32" s="37">
        <f t="shared" si="0"/>
        <v>0</v>
      </c>
      <c r="G32" s="37">
        <f t="shared" si="1"/>
        <v>0</v>
      </c>
      <c r="H32" s="38">
        <f t="shared" si="2"/>
        <v>0</v>
      </c>
      <c r="I32" s="39"/>
    </row>
    <row r="33" spans="1:9" s="33" customFormat="1" ht="15">
      <c r="A33" s="34">
        <v>12</v>
      </c>
      <c r="B33" s="35" t="s">
        <v>44</v>
      </c>
      <c r="C33" s="36" t="s">
        <v>45</v>
      </c>
      <c r="D33" s="37">
        <v>136.80000000000001</v>
      </c>
      <c r="E33" s="37">
        <f t="shared" si="0"/>
        <v>0</v>
      </c>
      <c r="F33" s="37">
        <f t="shared" si="0"/>
        <v>0</v>
      </c>
      <c r="G33" s="37">
        <f t="shared" si="1"/>
        <v>0</v>
      </c>
      <c r="H33" s="38">
        <f t="shared" si="2"/>
        <v>0</v>
      </c>
      <c r="I33" s="39"/>
    </row>
    <row r="34" spans="1:9" s="33" customFormat="1" ht="30">
      <c r="A34" s="34">
        <v>13</v>
      </c>
      <c r="B34" s="35" t="s">
        <v>46</v>
      </c>
      <c r="C34" s="36" t="s">
        <v>38</v>
      </c>
      <c r="D34" s="37">
        <v>5</v>
      </c>
      <c r="E34" s="37">
        <f t="shared" si="0"/>
        <v>0</v>
      </c>
      <c r="F34" s="37">
        <f t="shared" si="0"/>
        <v>0</v>
      </c>
      <c r="G34" s="37">
        <f t="shared" si="1"/>
        <v>0</v>
      </c>
      <c r="H34" s="38">
        <f t="shared" si="2"/>
        <v>0</v>
      </c>
      <c r="I34" s="39"/>
    </row>
    <row r="35" spans="1:9" s="33" customFormat="1" ht="45">
      <c r="A35" s="34">
        <v>14</v>
      </c>
      <c r="B35" s="35" t="s">
        <v>47</v>
      </c>
      <c r="C35" s="36" t="s">
        <v>28</v>
      </c>
      <c r="D35" s="37">
        <v>200</v>
      </c>
      <c r="E35" s="37">
        <f t="shared" si="0"/>
        <v>0</v>
      </c>
      <c r="F35" s="37">
        <f t="shared" si="0"/>
        <v>0</v>
      </c>
      <c r="G35" s="37">
        <f t="shared" si="1"/>
        <v>0</v>
      </c>
      <c r="H35" s="38">
        <f t="shared" si="2"/>
        <v>0</v>
      </c>
      <c r="I35" s="39"/>
    </row>
    <row r="36" spans="1:9" s="33" customFormat="1" ht="30">
      <c r="A36" s="34">
        <v>15</v>
      </c>
      <c r="B36" s="35" t="s">
        <v>48</v>
      </c>
      <c r="C36" s="36" t="s">
        <v>28</v>
      </c>
      <c r="D36" s="37">
        <v>912</v>
      </c>
      <c r="E36" s="37">
        <f t="shared" si="0"/>
        <v>0</v>
      </c>
      <c r="F36" s="37">
        <f t="shared" si="0"/>
        <v>0</v>
      </c>
      <c r="G36" s="37">
        <f t="shared" si="1"/>
        <v>0</v>
      </c>
      <c r="H36" s="38">
        <f t="shared" si="2"/>
        <v>0</v>
      </c>
      <c r="I36" s="39"/>
    </row>
    <row r="37" spans="1:9" s="33" customFormat="1" ht="30">
      <c r="A37" s="34">
        <v>16</v>
      </c>
      <c r="B37" s="35" t="s">
        <v>49</v>
      </c>
      <c r="C37" s="36" t="s">
        <v>28</v>
      </c>
      <c r="D37" s="37">
        <v>912</v>
      </c>
      <c r="E37" s="37">
        <f t="shared" si="0"/>
        <v>0</v>
      </c>
      <c r="F37" s="37">
        <f t="shared" si="0"/>
        <v>0</v>
      </c>
      <c r="G37" s="37">
        <f t="shared" si="1"/>
        <v>0</v>
      </c>
      <c r="H37" s="38">
        <f t="shared" si="2"/>
        <v>0</v>
      </c>
      <c r="I37" s="39"/>
    </row>
    <row r="38" spans="1:9" s="33" customFormat="1" ht="31.5" customHeight="1">
      <c r="A38" s="34">
        <v>17</v>
      </c>
      <c r="B38" s="35" t="s">
        <v>50</v>
      </c>
      <c r="C38" s="36" t="s">
        <v>28</v>
      </c>
      <c r="D38" s="37">
        <v>912</v>
      </c>
      <c r="E38" s="37">
        <f t="shared" ref="E38:F101" si="3">+ROUNDUP(0,2)</f>
        <v>0</v>
      </c>
      <c r="F38" s="37">
        <f t="shared" si="3"/>
        <v>0</v>
      </c>
      <c r="G38" s="37">
        <f t="shared" si="1"/>
        <v>0</v>
      </c>
      <c r="H38" s="38">
        <f t="shared" si="2"/>
        <v>0</v>
      </c>
      <c r="I38" s="39"/>
    </row>
    <row r="39" spans="1:9" s="33" customFormat="1" ht="15">
      <c r="A39" s="34">
        <v>18</v>
      </c>
      <c r="B39" s="35" t="s">
        <v>51</v>
      </c>
      <c r="C39" s="36" t="s">
        <v>40</v>
      </c>
      <c r="D39" s="37">
        <v>104</v>
      </c>
      <c r="E39" s="37">
        <f t="shared" si="3"/>
        <v>0</v>
      </c>
      <c r="F39" s="37">
        <f t="shared" si="3"/>
        <v>0</v>
      </c>
      <c r="G39" s="37">
        <f t="shared" si="1"/>
        <v>0</v>
      </c>
      <c r="H39" s="38">
        <f t="shared" si="2"/>
        <v>0</v>
      </c>
      <c r="I39" s="39"/>
    </row>
    <row r="40" spans="1:9" s="33" customFormat="1" ht="30">
      <c r="A40" s="34">
        <v>19</v>
      </c>
      <c r="B40" s="35" t="s">
        <v>52</v>
      </c>
      <c r="C40" s="36" t="s">
        <v>35</v>
      </c>
      <c r="D40" s="37">
        <v>5</v>
      </c>
      <c r="E40" s="37">
        <f t="shared" si="3"/>
        <v>0</v>
      </c>
      <c r="F40" s="37">
        <f t="shared" si="3"/>
        <v>0</v>
      </c>
      <c r="G40" s="37">
        <f t="shared" si="1"/>
        <v>0</v>
      </c>
      <c r="H40" s="38">
        <f t="shared" si="2"/>
        <v>0</v>
      </c>
      <c r="I40" s="39"/>
    </row>
    <row r="41" spans="1:9" s="33" customFormat="1" ht="15">
      <c r="A41" s="34">
        <v>20</v>
      </c>
      <c r="B41" s="35" t="s">
        <v>53</v>
      </c>
      <c r="C41" s="36" t="s">
        <v>28</v>
      </c>
      <c r="D41" s="37">
        <v>40</v>
      </c>
      <c r="E41" s="37">
        <f t="shared" si="3"/>
        <v>0</v>
      </c>
      <c r="F41" s="37">
        <f t="shared" si="3"/>
        <v>0</v>
      </c>
      <c r="G41" s="37">
        <f t="shared" si="1"/>
        <v>0</v>
      </c>
      <c r="H41" s="38">
        <f t="shared" si="2"/>
        <v>0</v>
      </c>
      <c r="I41" s="39"/>
    </row>
    <row r="42" spans="1:9" s="33" customFormat="1" ht="15">
      <c r="A42" s="34">
        <v>21</v>
      </c>
      <c r="B42" s="40" t="s">
        <v>54</v>
      </c>
      <c r="C42" s="36" t="s">
        <v>28</v>
      </c>
      <c r="D42" s="37">
        <v>40</v>
      </c>
      <c r="E42" s="37">
        <f t="shared" si="3"/>
        <v>0</v>
      </c>
      <c r="F42" s="37">
        <f t="shared" si="3"/>
        <v>0</v>
      </c>
      <c r="G42" s="37">
        <f t="shared" si="1"/>
        <v>0</v>
      </c>
      <c r="H42" s="38">
        <f t="shared" si="2"/>
        <v>0</v>
      </c>
      <c r="I42" s="39"/>
    </row>
    <row r="43" spans="1:9" s="33" customFormat="1" ht="45">
      <c r="A43" s="34">
        <v>22</v>
      </c>
      <c r="B43" s="35" t="s">
        <v>55</v>
      </c>
      <c r="C43" s="36" t="s">
        <v>32</v>
      </c>
      <c r="D43" s="37">
        <v>148</v>
      </c>
      <c r="E43" s="37">
        <f t="shared" si="3"/>
        <v>0</v>
      </c>
      <c r="F43" s="37">
        <f t="shared" si="3"/>
        <v>0</v>
      </c>
      <c r="G43" s="37">
        <f t="shared" si="1"/>
        <v>0</v>
      </c>
      <c r="H43" s="38">
        <f t="shared" si="2"/>
        <v>0</v>
      </c>
      <c r="I43" s="39"/>
    </row>
    <row r="44" spans="1:9" s="33" customFormat="1" ht="47.25" customHeight="1">
      <c r="A44" s="34">
        <v>23</v>
      </c>
      <c r="B44" s="35" t="s">
        <v>56</v>
      </c>
      <c r="C44" s="36" t="s">
        <v>32</v>
      </c>
      <c r="D44" s="37">
        <v>108</v>
      </c>
      <c r="E44" s="37">
        <f t="shared" si="3"/>
        <v>0</v>
      </c>
      <c r="F44" s="37">
        <f t="shared" si="3"/>
        <v>0</v>
      </c>
      <c r="G44" s="37">
        <f t="shared" si="1"/>
        <v>0</v>
      </c>
      <c r="H44" s="38">
        <f t="shared" si="2"/>
        <v>0</v>
      </c>
      <c r="I44" s="39"/>
    </row>
    <row r="45" spans="1:9" s="33" customFormat="1" ht="45">
      <c r="A45" s="34">
        <v>24</v>
      </c>
      <c r="B45" s="35" t="s">
        <v>57</v>
      </c>
      <c r="C45" s="36" t="s">
        <v>32</v>
      </c>
      <c r="D45" s="37">
        <v>148</v>
      </c>
      <c r="E45" s="37">
        <f t="shared" si="3"/>
        <v>0</v>
      </c>
      <c r="F45" s="37">
        <f t="shared" si="3"/>
        <v>0</v>
      </c>
      <c r="G45" s="37">
        <f t="shared" si="1"/>
        <v>0</v>
      </c>
      <c r="H45" s="38">
        <f t="shared" si="2"/>
        <v>0</v>
      </c>
      <c r="I45" s="39"/>
    </row>
    <row r="46" spans="1:9" s="33" customFormat="1" ht="45">
      <c r="A46" s="34">
        <v>25</v>
      </c>
      <c r="B46" s="35" t="s">
        <v>58</v>
      </c>
      <c r="C46" s="36" t="s">
        <v>35</v>
      </c>
      <c r="D46" s="37">
        <v>8</v>
      </c>
      <c r="E46" s="37">
        <f t="shared" si="3"/>
        <v>0</v>
      </c>
      <c r="F46" s="37">
        <f t="shared" si="3"/>
        <v>0</v>
      </c>
      <c r="G46" s="37">
        <f t="shared" si="1"/>
        <v>0</v>
      </c>
      <c r="H46" s="38">
        <f t="shared" si="2"/>
        <v>0</v>
      </c>
      <c r="I46" s="39"/>
    </row>
    <row r="47" spans="1:9" s="33" customFormat="1" ht="30">
      <c r="A47" s="34">
        <v>26</v>
      </c>
      <c r="B47" s="35" t="s">
        <v>59</v>
      </c>
      <c r="C47" s="36" t="s">
        <v>35</v>
      </c>
      <c r="D47" s="37">
        <v>24</v>
      </c>
      <c r="E47" s="37">
        <f t="shared" si="3"/>
        <v>0</v>
      </c>
      <c r="F47" s="37">
        <f t="shared" si="3"/>
        <v>0</v>
      </c>
      <c r="G47" s="37">
        <f t="shared" si="1"/>
        <v>0</v>
      </c>
      <c r="H47" s="38">
        <f t="shared" si="2"/>
        <v>0</v>
      </c>
      <c r="I47" s="39"/>
    </row>
    <row r="48" spans="1:9" s="33" customFormat="1" ht="30">
      <c r="A48" s="34">
        <v>27</v>
      </c>
      <c r="B48" s="35" t="s">
        <v>60</v>
      </c>
      <c r="C48" s="36" t="s">
        <v>40</v>
      </c>
      <c r="D48" s="37">
        <v>55</v>
      </c>
      <c r="E48" s="37">
        <f t="shared" si="3"/>
        <v>0</v>
      </c>
      <c r="F48" s="37">
        <f t="shared" si="3"/>
        <v>0</v>
      </c>
      <c r="G48" s="37">
        <f t="shared" si="1"/>
        <v>0</v>
      </c>
      <c r="H48" s="38">
        <f t="shared" si="2"/>
        <v>0</v>
      </c>
      <c r="I48" s="39"/>
    </row>
    <row r="49" spans="1:9" s="33" customFormat="1" ht="15">
      <c r="A49" s="28"/>
      <c r="B49" s="29" t="s">
        <v>61</v>
      </c>
      <c r="C49" s="30"/>
      <c r="D49" s="31"/>
      <c r="E49" s="31"/>
      <c r="F49" s="31"/>
      <c r="G49" s="31"/>
      <c r="H49" s="32"/>
      <c r="I49" s="39"/>
    </row>
    <row r="50" spans="1:9" s="33" customFormat="1" ht="15">
      <c r="A50" s="34">
        <v>28</v>
      </c>
      <c r="B50" s="35" t="s">
        <v>62</v>
      </c>
      <c r="C50" s="36" t="s">
        <v>35</v>
      </c>
      <c r="D50" s="37">
        <v>3</v>
      </c>
      <c r="E50" s="37">
        <f t="shared" si="3"/>
        <v>0</v>
      </c>
      <c r="F50" s="37">
        <f t="shared" si="3"/>
        <v>0</v>
      </c>
      <c r="G50" s="37">
        <f t="shared" si="1"/>
        <v>0</v>
      </c>
      <c r="H50" s="38">
        <f t="shared" si="2"/>
        <v>0</v>
      </c>
      <c r="I50" s="39"/>
    </row>
    <row r="51" spans="1:9" s="33" customFormat="1" ht="45">
      <c r="A51" s="34">
        <v>29</v>
      </c>
      <c r="B51" s="35" t="s">
        <v>63</v>
      </c>
      <c r="C51" s="36" t="s">
        <v>28</v>
      </c>
      <c r="D51" s="37">
        <v>49</v>
      </c>
      <c r="E51" s="37">
        <f t="shared" si="3"/>
        <v>0</v>
      </c>
      <c r="F51" s="37">
        <f t="shared" si="3"/>
        <v>0</v>
      </c>
      <c r="G51" s="37">
        <f t="shared" si="1"/>
        <v>0</v>
      </c>
      <c r="H51" s="38">
        <f t="shared" si="2"/>
        <v>0</v>
      </c>
      <c r="I51" s="39"/>
    </row>
    <row r="52" spans="1:9" s="33" customFormat="1" ht="45">
      <c r="A52" s="34">
        <v>30</v>
      </c>
      <c r="B52" s="35" t="s">
        <v>64</v>
      </c>
      <c r="C52" s="36" t="s">
        <v>28</v>
      </c>
      <c r="D52" s="37">
        <v>38.4</v>
      </c>
      <c r="E52" s="37">
        <f t="shared" si="3"/>
        <v>0</v>
      </c>
      <c r="F52" s="37">
        <f t="shared" si="3"/>
        <v>0</v>
      </c>
      <c r="G52" s="37">
        <f t="shared" si="1"/>
        <v>0</v>
      </c>
      <c r="H52" s="38">
        <f t="shared" si="2"/>
        <v>0</v>
      </c>
      <c r="I52" s="39"/>
    </row>
    <row r="53" spans="1:9" s="33" customFormat="1" ht="30">
      <c r="A53" s="34">
        <v>31</v>
      </c>
      <c r="B53" s="35" t="s">
        <v>65</v>
      </c>
      <c r="C53" s="36" t="s">
        <v>28</v>
      </c>
      <c r="D53" s="37">
        <v>20</v>
      </c>
      <c r="E53" s="37">
        <f t="shared" si="3"/>
        <v>0</v>
      </c>
      <c r="F53" s="37">
        <f t="shared" si="3"/>
        <v>0</v>
      </c>
      <c r="G53" s="37">
        <f t="shared" si="1"/>
        <v>0</v>
      </c>
      <c r="H53" s="38">
        <f t="shared" si="2"/>
        <v>0</v>
      </c>
      <c r="I53" s="39"/>
    </row>
    <row r="54" spans="1:9" s="33" customFormat="1" ht="15">
      <c r="A54" s="34">
        <v>32</v>
      </c>
      <c r="B54" s="40" t="s">
        <v>66</v>
      </c>
      <c r="C54" s="36" t="s">
        <v>28</v>
      </c>
      <c r="D54" s="37">
        <v>135</v>
      </c>
      <c r="E54" s="37">
        <f t="shared" si="3"/>
        <v>0</v>
      </c>
      <c r="F54" s="37">
        <f t="shared" si="3"/>
        <v>0</v>
      </c>
      <c r="G54" s="37">
        <f t="shared" si="1"/>
        <v>0</v>
      </c>
      <c r="H54" s="38">
        <f t="shared" si="2"/>
        <v>0</v>
      </c>
      <c r="I54" s="39"/>
    </row>
    <row r="55" spans="1:9" s="33" customFormat="1" ht="15">
      <c r="A55" s="34">
        <v>33</v>
      </c>
      <c r="B55" s="35" t="s">
        <v>67</v>
      </c>
      <c r="C55" s="36" t="s">
        <v>38</v>
      </c>
      <c r="D55" s="37">
        <v>7</v>
      </c>
      <c r="E55" s="37">
        <f t="shared" si="3"/>
        <v>0</v>
      </c>
      <c r="F55" s="37">
        <f t="shared" si="3"/>
        <v>0</v>
      </c>
      <c r="G55" s="37">
        <f t="shared" si="1"/>
        <v>0</v>
      </c>
      <c r="H55" s="38">
        <f t="shared" si="2"/>
        <v>0</v>
      </c>
      <c r="I55" s="39"/>
    </row>
    <row r="56" spans="1:9" s="33" customFormat="1" ht="15">
      <c r="A56" s="34">
        <v>34</v>
      </c>
      <c r="B56" s="35" t="s">
        <v>68</v>
      </c>
      <c r="C56" s="36" t="s">
        <v>28</v>
      </c>
      <c r="D56" s="37">
        <v>25</v>
      </c>
      <c r="E56" s="37">
        <f t="shared" si="3"/>
        <v>0</v>
      </c>
      <c r="F56" s="37">
        <f t="shared" si="3"/>
        <v>0</v>
      </c>
      <c r="G56" s="37">
        <f t="shared" si="1"/>
        <v>0</v>
      </c>
      <c r="H56" s="38">
        <f t="shared" si="2"/>
        <v>0</v>
      </c>
      <c r="I56" s="39"/>
    </row>
    <row r="57" spans="1:9" s="33" customFormat="1" ht="15">
      <c r="A57" s="34">
        <v>35</v>
      </c>
      <c r="B57" s="35" t="s">
        <v>69</v>
      </c>
      <c r="C57" s="36" t="s">
        <v>35</v>
      </c>
      <c r="D57" s="37">
        <v>19</v>
      </c>
      <c r="E57" s="37">
        <f t="shared" si="3"/>
        <v>0</v>
      </c>
      <c r="F57" s="37">
        <f t="shared" si="3"/>
        <v>0</v>
      </c>
      <c r="G57" s="37">
        <f t="shared" si="1"/>
        <v>0</v>
      </c>
      <c r="H57" s="38">
        <f t="shared" si="2"/>
        <v>0</v>
      </c>
      <c r="I57" s="39"/>
    </row>
    <row r="58" spans="1:9" s="33" customFormat="1" ht="15">
      <c r="A58" s="34">
        <v>36</v>
      </c>
      <c r="B58" s="35" t="s">
        <v>53</v>
      </c>
      <c r="C58" s="36" t="s">
        <v>28</v>
      </c>
      <c r="D58" s="37">
        <v>41.5</v>
      </c>
      <c r="E58" s="37">
        <f t="shared" si="3"/>
        <v>0</v>
      </c>
      <c r="F58" s="37">
        <f t="shared" si="3"/>
        <v>0</v>
      </c>
      <c r="G58" s="37">
        <f t="shared" si="1"/>
        <v>0</v>
      </c>
      <c r="H58" s="38">
        <f t="shared" si="2"/>
        <v>0</v>
      </c>
      <c r="I58" s="39"/>
    </row>
    <row r="59" spans="1:9" s="33" customFormat="1" ht="30">
      <c r="A59" s="34">
        <v>37</v>
      </c>
      <c r="B59" s="35" t="s">
        <v>70</v>
      </c>
      <c r="C59" s="36" t="s">
        <v>28</v>
      </c>
      <c r="D59" s="37">
        <v>10</v>
      </c>
      <c r="E59" s="37">
        <f t="shared" si="3"/>
        <v>0</v>
      </c>
      <c r="F59" s="37">
        <f t="shared" si="3"/>
        <v>0</v>
      </c>
      <c r="G59" s="37">
        <f t="shared" si="1"/>
        <v>0</v>
      </c>
      <c r="H59" s="38">
        <f t="shared" si="2"/>
        <v>0</v>
      </c>
      <c r="I59" s="39"/>
    </row>
    <row r="60" spans="1:9" s="33" customFormat="1" ht="30">
      <c r="A60" s="34">
        <v>38</v>
      </c>
      <c r="B60" s="35" t="s">
        <v>71</v>
      </c>
      <c r="C60" s="36" t="s">
        <v>72</v>
      </c>
      <c r="D60" s="37">
        <v>200</v>
      </c>
      <c r="E60" s="37">
        <f t="shared" si="3"/>
        <v>0</v>
      </c>
      <c r="F60" s="37">
        <f t="shared" si="3"/>
        <v>0</v>
      </c>
      <c r="G60" s="37">
        <f t="shared" si="1"/>
        <v>0</v>
      </c>
      <c r="H60" s="38">
        <f t="shared" si="2"/>
        <v>0</v>
      </c>
      <c r="I60" s="39"/>
    </row>
    <row r="61" spans="1:9" s="33" customFormat="1" ht="30">
      <c r="A61" s="34">
        <v>39</v>
      </c>
      <c r="B61" s="35" t="s">
        <v>73</v>
      </c>
      <c r="C61" s="36" t="s">
        <v>38</v>
      </c>
      <c r="D61" s="37">
        <v>3.5</v>
      </c>
      <c r="E61" s="37">
        <f t="shared" si="3"/>
        <v>0</v>
      </c>
      <c r="F61" s="37">
        <f t="shared" si="3"/>
        <v>0</v>
      </c>
      <c r="G61" s="37">
        <f t="shared" si="1"/>
        <v>0</v>
      </c>
      <c r="H61" s="38">
        <f t="shared" si="2"/>
        <v>0</v>
      </c>
      <c r="I61" s="39"/>
    </row>
    <row r="62" spans="1:9" s="33" customFormat="1" ht="15">
      <c r="A62" s="34">
        <v>40</v>
      </c>
      <c r="B62" s="35" t="s">
        <v>74</v>
      </c>
      <c r="C62" s="36" t="s">
        <v>28</v>
      </c>
      <c r="D62" s="37">
        <v>70</v>
      </c>
      <c r="E62" s="37">
        <f t="shared" si="3"/>
        <v>0</v>
      </c>
      <c r="F62" s="37">
        <f t="shared" si="3"/>
        <v>0</v>
      </c>
      <c r="G62" s="37">
        <f t="shared" si="1"/>
        <v>0</v>
      </c>
      <c r="H62" s="38">
        <f t="shared" si="2"/>
        <v>0</v>
      </c>
      <c r="I62" s="39"/>
    </row>
    <row r="63" spans="1:9" s="33" customFormat="1" ht="30">
      <c r="A63" s="34">
        <v>41</v>
      </c>
      <c r="B63" s="35" t="s">
        <v>75</v>
      </c>
      <c r="C63" s="36" t="s">
        <v>28</v>
      </c>
      <c r="D63" s="37">
        <v>70</v>
      </c>
      <c r="E63" s="37">
        <f t="shared" si="3"/>
        <v>0</v>
      </c>
      <c r="F63" s="37">
        <f t="shared" si="3"/>
        <v>0</v>
      </c>
      <c r="G63" s="37">
        <f t="shared" si="1"/>
        <v>0</v>
      </c>
      <c r="H63" s="38">
        <f t="shared" si="2"/>
        <v>0</v>
      </c>
      <c r="I63" s="39"/>
    </row>
    <row r="64" spans="1:9" s="33" customFormat="1" ht="30">
      <c r="A64" s="34">
        <v>42</v>
      </c>
      <c r="B64" s="35" t="s">
        <v>76</v>
      </c>
      <c r="C64" s="36" t="s">
        <v>28</v>
      </c>
      <c r="D64" s="37">
        <v>135</v>
      </c>
      <c r="E64" s="37">
        <f t="shared" si="3"/>
        <v>0</v>
      </c>
      <c r="F64" s="37">
        <f t="shared" si="3"/>
        <v>0</v>
      </c>
      <c r="G64" s="37">
        <f t="shared" si="1"/>
        <v>0</v>
      </c>
      <c r="H64" s="38">
        <f t="shared" si="2"/>
        <v>0</v>
      </c>
      <c r="I64" s="39"/>
    </row>
    <row r="65" spans="1:9" s="33" customFormat="1" ht="15">
      <c r="A65" s="34">
        <v>43</v>
      </c>
      <c r="B65" s="35" t="s">
        <v>77</v>
      </c>
      <c r="C65" s="36" t="s">
        <v>28</v>
      </c>
      <c r="D65" s="37">
        <v>393</v>
      </c>
      <c r="E65" s="37">
        <f t="shared" si="3"/>
        <v>0</v>
      </c>
      <c r="F65" s="37">
        <f t="shared" si="3"/>
        <v>0</v>
      </c>
      <c r="G65" s="37">
        <f t="shared" si="1"/>
        <v>0</v>
      </c>
      <c r="H65" s="38">
        <f t="shared" si="2"/>
        <v>0</v>
      </c>
      <c r="I65" s="39"/>
    </row>
    <row r="66" spans="1:9" s="33" customFormat="1" ht="15">
      <c r="A66" s="34">
        <v>44</v>
      </c>
      <c r="B66" s="35" t="s">
        <v>78</v>
      </c>
      <c r="C66" s="36" t="s">
        <v>28</v>
      </c>
      <c r="D66" s="37">
        <v>393</v>
      </c>
      <c r="E66" s="37">
        <f t="shared" si="3"/>
        <v>0</v>
      </c>
      <c r="F66" s="37">
        <f t="shared" si="3"/>
        <v>0</v>
      </c>
      <c r="G66" s="37">
        <f t="shared" si="1"/>
        <v>0</v>
      </c>
      <c r="H66" s="38">
        <f t="shared" si="2"/>
        <v>0</v>
      </c>
      <c r="I66" s="39"/>
    </row>
    <row r="67" spans="1:9" s="33" customFormat="1" ht="15">
      <c r="A67" s="34">
        <v>45</v>
      </c>
      <c r="B67" s="35" t="s">
        <v>79</v>
      </c>
      <c r="C67" s="36" t="s">
        <v>28</v>
      </c>
      <c r="D67" s="37">
        <v>393</v>
      </c>
      <c r="E67" s="37">
        <f t="shared" si="3"/>
        <v>0</v>
      </c>
      <c r="F67" s="37">
        <f t="shared" si="3"/>
        <v>0</v>
      </c>
      <c r="G67" s="37">
        <f t="shared" si="1"/>
        <v>0</v>
      </c>
      <c r="H67" s="38">
        <f t="shared" si="2"/>
        <v>0</v>
      </c>
      <c r="I67" s="39"/>
    </row>
    <row r="68" spans="1:9" s="33" customFormat="1" ht="30">
      <c r="A68" s="34">
        <v>46</v>
      </c>
      <c r="B68" s="35" t="s">
        <v>80</v>
      </c>
      <c r="C68" s="36" t="s">
        <v>28</v>
      </c>
      <c r="D68" s="37">
        <v>710</v>
      </c>
      <c r="E68" s="37">
        <f t="shared" si="3"/>
        <v>0</v>
      </c>
      <c r="F68" s="37">
        <f t="shared" si="3"/>
        <v>0</v>
      </c>
      <c r="G68" s="37">
        <f t="shared" si="1"/>
        <v>0</v>
      </c>
      <c r="H68" s="38">
        <f t="shared" si="2"/>
        <v>0</v>
      </c>
      <c r="I68" s="39"/>
    </row>
    <row r="69" spans="1:9" s="33" customFormat="1" ht="15">
      <c r="A69" s="34">
        <v>47</v>
      </c>
      <c r="B69" s="40" t="s">
        <v>81</v>
      </c>
      <c r="C69" s="36" t="s">
        <v>28</v>
      </c>
      <c r="D69" s="37">
        <v>710</v>
      </c>
      <c r="E69" s="37">
        <f t="shared" si="3"/>
        <v>0</v>
      </c>
      <c r="F69" s="37">
        <f t="shared" si="3"/>
        <v>0</v>
      </c>
      <c r="G69" s="37">
        <f t="shared" si="1"/>
        <v>0</v>
      </c>
      <c r="H69" s="38">
        <f t="shared" si="2"/>
        <v>0</v>
      </c>
      <c r="I69" s="39"/>
    </row>
    <row r="70" spans="1:9" s="33" customFormat="1" ht="30">
      <c r="A70" s="34">
        <v>48</v>
      </c>
      <c r="B70" s="35" t="s">
        <v>82</v>
      </c>
      <c r="C70" s="36" t="s">
        <v>28</v>
      </c>
      <c r="D70" s="37">
        <v>15</v>
      </c>
      <c r="E70" s="37">
        <f t="shared" si="3"/>
        <v>0</v>
      </c>
      <c r="F70" s="37">
        <f t="shared" si="3"/>
        <v>0</v>
      </c>
      <c r="G70" s="37">
        <f t="shared" si="1"/>
        <v>0</v>
      </c>
      <c r="H70" s="38">
        <f t="shared" si="2"/>
        <v>0</v>
      </c>
      <c r="I70" s="39"/>
    </row>
    <row r="71" spans="1:9" s="33" customFormat="1" ht="30">
      <c r="A71" s="34">
        <v>49</v>
      </c>
      <c r="B71" s="35" t="s">
        <v>83</v>
      </c>
      <c r="C71" s="36" t="s">
        <v>35</v>
      </c>
      <c r="D71" s="37">
        <v>23</v>
      </c>
      <c r="E71" s="37">
        <f t="shared" si="3"/>
        <v>0</v>
      </c>
      <c r="F71" s="37">
        <f t="shared" si="3"/>
        <v>0</v>
      </c>
      <c r="G71" s="37">
        <f t="shared" si="1"/>
        <v>0</v>
      </c>
      <c r="H71" s="38">
        <f t="shared" si="2"/>
        <v>0</v>
      </c>
      <c r="I71" s="39"/>
    </row>
    <row r="72" spans="1:9" s="33" customFormat="1" ht="15">
      <c r="A72" s="28"/>
      <c r="B72" s="29" t="s">
        <v>84</v>
      </c>
      <c r="C72" s="30"/>
      <c r="D72" s="31"/>
      <c r="E72" s="31"/>
      <c r="F72" s="31"/>
      <c r="G72" s="31"/>
      <c r="H72" s="32"/>
      <c r="I72" s="39"/>
    </row>
    <row r="73" spans="1:9" s="33" customFormat="1" ht="15">
      <c r="A73" s="34">
        <v>51</v>
      </c>
      <c r="B73" s="35" t="s">
        <v>85</v>
      </c>
      <c r="C73" s="36" t="s">
        <v>86</v>
      </c>
      <c r="D73" s="37">
        <v>1</v>
      </c>
      <c r="E73" s="37">
        <f t="shared" si="3"/>
        <v>0</v>
      </c>
      <c r="F73" s="37">
        <f t="shared" si="3"/>
        <v>0</v>
      </c>
      <c r="G73" s="37">
        <f t="shared" si="1"/>
        <v>0</v>
      </c>
      <c r="H73" s="38">
        <f t="shared" si="2"/>
        <v>0</v>
      </c>
      <c r="I73" s="39"/>
    </row>
    <row r="74" spans="1:9" s="33" customFormat="1" ht="15">
      <c r="A74" s="34">
        <v>52</v>
      </c>
      <c r="B74" s="35" t="s">
        <v>87</v>
      </c>
      <c r="C74" s="36" t="s">
        <v>86</v>
      </c>
      <c r="D74" s="37">
        <v>2</v>
      </c>
      <c r="E74" s="37">
        <f t="shared" si="3"/>
        <v>0</v>
      </c>
      <c r="F74" s="37">
        <f t="shared" si="3"/>
        <v>0</v>
      </c>
      <c r="G74" s="37">
        <f t="shared" si="1"/>
        <v>0</v>
      </c>
      <c r="H74" s="38">
        <f t="shared" si="2"/>
        <v>0</v>
      </c>
    </row>
    <row r="75" spans="1:9" s="33" customFormat="1" ht="15">
      <c r="A75" s="34">
        <v>53</v>
      </c>
      <c r="B75" s="35" t="s">
        <v>88</v>
      </c>
      <c r="C75" s="36" t="s">
        <v>86</v>
      </c>
      <c r="D75" s="37">
        <v>2</v>
      </c>
      <c r="E75" s="37">
        <f t="shared" si="3"/>
        <v>0</v>
      </c>
      <c r="F75" s="37">
        <f t="shared" si="3"/>
        <v>0</v>
      </c>
      <c r="G75" s="37">
        <f t="shared" si="1"/>
        <v>0</v>
      </c>
      <c r="H75" s="38">
        <f t="shared" si="2"/>
        <v>0</v>
      </c>
    </row>
    <row r="76" spans="1:9" s="33" customFormat="1" ht="15">
      <c r="A76" s="34">
        <v>54</v>
      </c>
      <c r="B76" s="35" t="s">
        <v>89</v>
      </c>
      <c r="C76" s="36" t="s">
        <v>86</v>
      </c>
      <c r="D76" s="37">
        <v>3</v>
      </c>
      <c r="E76" s="37">
        <f t="shared" si="3"/>
        <v>0</v>
      </c>
      <c r="F76" s="37">
        <f t="shared" si="3"/>
        <v>0</v>
      </c>
      <c r="G76" s="37">
        <f t="shared" si="1"/>
        <v>0</v>
      </c>
      <c r="H76" s="38">
        <f t="shared" si="2"/>
        <v>0</v>
      </c>
    </row>
    <row r="77" spans="1:9" s="33" customFormat="1" ht="30">
      <c r="A77" s="34">
        <v>55</v>
      </c>
      <c r="B77" s="35" t="s">
        <v>90</v>
      </c>
      <c r="C77" s="36" t="s">
        <v>91</v>
      </c>
      <c r="D77" s="37">
        <v>2</v>
      </c>
      <c r="E77" s="37">
        <f t="shared" si="3"/>
        <v>0</v>
      </c>
      <c r="F77" s="37">
        <f t="shared" si="3"/>
        <v>0</v>
      </c>
      <c r="G77" s="37">
        <f t="shared" si="1"/>
        <v>0</v>
      </c>
      <c r="H77" s="38">
        <f t="shared" si="2"/>
        <v>0</v>
      </c>
    </row>
    <row r="78" spans="1:9" s="33" customFormat="1" ht="30">
      <c r="A78" s="34">
        <v>56</v>
      </c>
      <c r="B78" s="35" t="s">
        <v>92</v>
      </c>
      <c r="C78" s="36" t="s">
        <v>93</v>
      </c>
      <c r="D78" s="37">
        <v>5.5</v>
      </c>
      <c r="E78" s="37">
        <f t="shared" si="3"/>
        <v>0</v>
      </c>
      <c r="F78" s="37">
        <f t="shared" si="3"/>
        <v>0</v>
      </c>
      <c r="G78" s="37">
        <f t="shared" si="1"/>
        <v>0</v>
      </c>
      <c r="H78" s="38">
        <f t="shared" si="2"/>
        <v>0</v>
      </c>
    </row>
    <row r="79" spans="1:9" s="33" customFormat="1" ht="15">
      <c r="A79" s="34">
        <v>57</v>
      </c>
      <c r="B79" s="35" t="s">
        <v>53</v>
      </c>
      <c r="C79" s="36" t="s">
        <v>94</v>
      </c>
      <c r="D79" s="37">
        <v>3.5</v>
      </c>
      <c r="E79" s="37">
        <f t="shared" si="3"/>
        <v>0</v>
      </c>
      <c r="F79" s="37">
        <f t="shared" si="3"/>
        <v>0</v>
      </c>
      <c r="G79" s="37">
        <f t="shared" si="1"/>
        <v>0</v>
      </c>
      <c r="H79" s="38">
        <f t="shared" si="2"/>
        <v>0</v>
      </c>
    </row>
    <row r="80" spans="1:9" s="33" customFormat="1" ht="15">
      <c r="A80" s="34">
        <v>58</v>
      </c>
      <c r="B80" s="35" t="s">
        <v>95</v>
      </c>
      <c r="C80" s="36" t="s">
        <v>94</v>
      </c>
      <c r="D80" s="37">
        <v>3.1</v>
      </c>
      <c r="E80" s="37">
        <f t="shared" si="3"/>
        <v>0</v>
      </c>
      <c r="F80" s="37">
        <f t="shared" si="3"/>
        <v>0</v>
      </c>
      <c r="G80" s="37">
        <f t="shared" si="1"/>
        <v>0</v>
      </c>
      <c r="H80" s="38">
        <f t="shared" si="2"/>
        <v>0</v>
      </c>
    </row>
    <row r="81" spans="1:8" s="33" customFormat="1" ht="30">
      <c r="A81" s="34">
        <v>59</v>
      </c>
      <c r="B81" s="35" t="s">
        <v>96</v>
      </c>
      <c r="C81" s="36" t="s">
        <v>94</v>
      </c>
      <c r="D81" s="37">
        <v>5.3</v>
      </c>
      <c r="E81" s="37">
        <f t="shared" si="3"/>
        <v>0</v>
      </c>
      <c r="F81" s="37">
        <f t="shared" si="3"/>
        <v>0</v>
      </c>
      <c r="G81" s="37">
        <f t="shared" si="1"/>
        <v>0</v>
      </c>
      <c r="H81" s="38">
        <f t="shared" si="2"/>
        <v>0</v>
      </c>
    </row>
    <row r="82" spans="1:8" s="33" customFormat="1" ht="15">
      <c r="A82" s="34">
        <v>60</v>
      </c>
      <c r="B82" s="35" t="s">
        <v>97</v>
      </c>
      <c r="C82" s="36" t="s">
        <v>94</v>
      </c>
      <c r="D82" s="37">
        <v>5.3</v>
      </c>
      <c r="E82" s="37">
        <f t="shared" si="3"/>
        <v>0</v>
      </c>
      <c r="F82" s="37">
        <f t="shared" si="3"/>
        <v>0</v>
      </c>
      <c r="G82" s="37">
        <f t="shared" si="1"/>
        <v>0</v>
      </c>
      <c r="H82" s="38">
        <f t="shared" si="2"/>
        <v>0</v>
      </c>
    </row>
    <row r="83" spans="1:8" s="33" customFormat="1" ht="30">
      <c r="A83" s="34">
        <v>61</v>
      </c>
      <c r="B83" s="35" t="s">
        <v>98</v>
      </c>
      <c r="C83" s="36" t="s">
        <v>94</v>
      </c>
      <c r="D83" s="37">
        <v>32.799999999999997</v>
      </c>
      <c r="E83" s="37">
        <f t="shared" si="3"/>
        <v>0</v>
      </c>
      <c r="F83" s="37">
        <f t="shared" si="3"/>
        <v>0</v>
      </c>
      <c r="G83" s="37">
        <f t="shared" si="1"/>
        <v>0</v>
      </c>
      <c r="H83" s="38">
        <f t="shared" si="2"/>
        <v>0</v>
      </c>
    </row>
    <row r="84" spans="1:8" s="33" customFormat="1" ht="15">
      <c r="A84" s="34">
        <v>62</v>
      </c>
      <c r="B84" s="35" t="s">
        <v>99</v>
      </c>
      <c r="C84" s="36" t="s">
        <v>100</v>
      </c>
      <c r="D84" s="37">
        <v>0.94</v>
      </c>
      <c r="E84" s="37">
        <f t="shared" si="3"/>
        <v>0</v>
      </c>
      <c r="F84" s="37">
        <f t="shared" si="3"/>
        <v>0</v>
      </c>
      <c r="G84" s="37">
        <f t="shared" si="1"/>
        <v>0</v>
      </c>
      <c r="H84" s="38">
        <f t="shared" si="2"/>
        <v>0</v>
      </c>
    </row>
    <row r="85" spans="1:8" s="33" customFormat="1" ht="30">
      <c r="A85" s="34">
        <v>63</v>
      </c>
      <c r="B85" s="35" t="s">
        <v>101</v>
      </c>
      <c r="C85" s="36" t="s">
        <v>94</v>
      </c>
      <c r="D85" s="37">
        <v>0.32</v>
      </c>
      <c r="E85" s="37">
        <f t="shared" si="3"/>
        <v>0</v>
      </c>
      <c r="F85" s="37">
        <f t="shared" si="3"/>
        <v>0</v>
      </c>
      <c r="G85" s="37">
        <f t="shared" si="1"/>
        <v>0</v>
      </c>
      <c r="H85" s="38">
        <f t="shared" si="2"/>
        <v>0</v>
      </c>
    </row>
    <row r="86" spans="1:8" s="33" customFormat="1" ht="30">
      <c r="A86" s="34">
        <v>64</v>
      </c>
      <c r="B86" s="35" t="s">
        <v>102</v>
      </c>
      <c r="C86" s="36" t="s">
        <v>94</v>
      </c>
      <c r="D86" s="37">
        <v>3.5</v>
      </c>
      <c r="E86" s="37">
        <f t="shared" si="3"/>
        <v>0</v>
      </c>
      <c r="F86" s="37">
        <f t="shared" si="3"/>
        <v>0</v>
      </c>
      <c r="G86" s="37">
        <f t="shared" ref="G86:G149" si="4">ROUND(D86*F86,2)</f>
        <v>0</v>
      </c>
      <c r="H86" s="38">
        <f t="shared" ref="H86:H149" si="5">ROUND(D86*E86,2)</f>
        <v>0</v>
      </c>
    </row>
    <row r="87" spans="1:8" s="33" customFormat="1" ht="30">
      <c r="A87" s="34">
        <v>65</v>
      </c>
      <c r="B87" s="35" t="s">
        <v>103</v>
      </c>
      <c r="C87" s="36" t="s">
        <v>32</v>
      </c>
      <c r="D87" s="37">
        <v>2</v>
      </c>
      <c r="E87" s="37">
        <f t="shared" si="3"/>
        <v>0</v>
      </c>
      <c r="F87" s="37">
        <f t="shared" si="3"/>
        <v>0</v>
      </c>
      <c r="G87" s="37">
        <f t="shared" si="4"/>
        <v>0</v>
      </c>
      <c r="H87" s="38">
        <f t="shared" si="5"/>
        <v>0</v>
      </c>
    </row>
    <row r="88" spans="1:8" s="33" customFormat="1" ht="30">
      <c r="A88" s="34">
        <v>66</v>
      </c>
      <c r="B88" s="35" t="s">
        <v>104</v>
      </c>
      <c r="C88" s="36" t="s">
        <v>32</v>
      </c>
      <c r="D88" s="37">
        <v>8.8000000000000007</v>
      </c>
      <c r="E88" s="37">
        <f t="shared" si="3"/>
        <v>0</v>
      </c>
      <c r="F88" s="37">
        <f t="shared" si="3"/>
        <v>0</v>
      </c>
      <c r="G88" s="37">
        <f t="shared" si="4"/>
        <v>0</v>
      </c>
      <c r="H88" s="38">
        <f t="shared" si="5"/>
        <v>0</v>
      </c>
    </row>
    <row r="89" spans="1:8" s="33" customFormat="1" ht="30">
      <c r="A89" s="34">
        <v>67</v>
      </c>
      <c r="B89" s="35" t="s">
        <v>105</v>
      </c>
      <c r="C89" s="36" t="s">
        <v>94</v>
      </c>
      <c r="D89" s="37">
        <v>32.799999999999997</v>
      </c>
      <c r="E89" s="37">
        <f t="shared" si="3"/>
        <v>0</v>
      </c>
      <c r="F89" s="37">
        <f t="shared" si="3"/>
        <v>0</v>
      </c>
      <c r="G89" s="37">
        <f t="shared" si="4"/>
        <v>0</v>
      </c>
      <c r="H89" s="38">
        <f t="shared" si="5"/>
        <v>0</v>
      </c>
    </row>
    <row r="90" spans="1:8" s="33" customFormat="1" ht="15">
      <c r="A90" s="34">
        <v>68</v>
      </c>
      <c r="B90" s="35" t="s">
        <v>106</v>
      </c>
      <c r="C90" s="36" t="s">
        <v>94</v>
      </c>
      <c r="D90" s="37">
        <v>5.3</v>
      </c>
      <c r="E90" s="37">
        <f t="shared" si="3"/>
        <v>0</v>
      </c>
      <c r="F90" s="37">
        <f t="shared" si="3"/>
        <v>0</v>
      </c>
      <c r="G90" s="37">
        <f t="shared" si="4"/>
        <v>0</v>
      </c>
      <c r="H90" s="38">
        <f t="shared" si="5"/>
        <v>0</v>
      </c>
    </row>
    <row r="91" spans="1:8" s="33" customFormat="1" ht="15">
      <c r="A91" s="34">
        <v>69</v>
      </c>
      <c r="B91" s="35" t="s">
        <v>107</v>
      </c>
      <c r="C91" s="36" t="s">
        <v>94</v>
      </c>
      <c r="D91" s="37">
        <v>5.3</v>
      </c>
      <c r="E91" s="37">
        <f t="shared" si="3"/>
        <v>0</v>
      </c>
      <c r="F91" s="37">
        <f t="shared" si="3"/>
        <v>0</v>
      </c>
      <c r="G91" s="37">
        <f t="shared" si="4"/>
        <v>0</v>
      </c>
      <c r="H91" s="38">
        <f t="shared" si="5"/>
        <v>0</v>
      </c>
    </row>
    <row r="92" spans="1:8" s="33" customFormat="1" ht="15">
      <c r="A92" s="34">
        <v>70</v>
      </c>
      <c r="B92" s="35" t="s">
        <v>108</v>
      </c>
      <c r="C92" s="36" t="s">
        <v>94</v>
      </c>
      <c r="D92" s="37">
        <v>21.7</v>
      </c>
      <c r="E92" s="37">
        <f t="shared" si="3"/>
        <v>0</v>
      </c>
      <c r="F92" s="37">
        <f t="shared" si="3"/>
        <v>0</v>
      </c>
      <c r="G92" s="37">
        <f t="shared" si="4"/>
        <v>0</v>
      </c>
      <c r="H92" s="38">
        <f t="shared" si="5"/>
        <v>0</v>
      </c>
    </row>
    <row r="93" spans="1:8" s="33" customFormat="1" ht="30">
      <c r="A93" s="34">
        <v>71</v>
      </c>
      <c r="B93" s="35" t="s">
        <v>109</v>
      </c>
      <c r="C93" s="36" t="s">
        <v>94</v>
      </c>
      <c r="D93" s="37">
        <v>21.7</v>
      </c>
      <c r="E93" s="37">
        <f t="shared" si="3"/>
        <v>0</v>
      </c>
      <c r="F93" s="37">
        <f t="shared" si="3"/>
        <v>0</v>
      </c>
      <c r="G93" s="37">
        <f t="shared" si="4"/>
        <v>0</v>
      </c>
      <c r="H93" s="38">
        <f t="shared" si="5"/>
        <v>0</v>
      </c>
    </row>
    <row r="94" spans="1:8" s="33" customFormat="1" ht="30">
      <c r="A94" s="34">
        <v>72</v>
      </c>
      <c r="B94" s="35" t="s">
        <v>110</v>
      </c>
      <c r="C94" s="36" t="s">
        <v>86</v>
      </c>
      <c r="D94" s="37">
        <v>1</v>
      </c>
      <c r="E94" s="37">
        <f t="shared" si="3"/>
        <v>0</v>
      </c>
      <c r="F94" s="37">
        <f t="shared" si="3"/>
        <v>0</v>
      </c>
      <c r="G94" s="37">
        <f t="shared" si="4"/>
        <v>0</v>
      </c>
      <c r="H94" s="38">
        <f t="shared" si="5"/>
        <v>0</v>
      </c>
    </row>
    <row r="95" spans="1:8" s="33" customFormat="1" ht="30">
      <c r="A95" s="34">
        <v>73</v>
      </c>
      <c r="B95" s="35" t="s">
        <v>111</v>
      </c>
      <c r="C95" s="36" t="s">
        <v>86</v>
      </c>
      <c r="D95" s="37">
        <v>1</v>
      </c>
      <c r="E95" s="37">
        <f t="shared" si="3"/>
        <v>0</v>
      </c>
      <c r="F95" s="37">
        <f t="shared" si="3"/>
        <v>0</v>
      </c>
      <c r="G95" s="37">
        <f t="shared" si="4"/>
        <v>0</v>
      </c>
      <c r="H95" s="38">
        <f t="shared" si="5"/>
        <v>0</v>
      </c>
    </row>
    <row r="96" spans="1:8" s="33" customFormat="1" ht="30">
      <c r="A96" s="34">
        <v>74</v>
      </c>
      <c r="B96" s="35" t="s">
        <v>112</v>
      </c>
      <c r="C96" s="36" t="s">
        <v>86</v>
      </c>
      <c r="D96" s="37">
        <v>1</v>
      </c>
      <c r="E96" s="37">
        <f t="shared" si="3"/>
        <v>0</v>
      </c>
      <c r="F96" s="37">
        <f t="shared" si="3"/>
        <v>0</v>
      </c>
      <c r="G96" s="37">
        <f t="shared" si="4"/>
        <v>0</v>
      </c>
      <c r="H96" s="38">
        <f t="shared" si="5"/>
        <v>0</v>
      </c>
    </row>
    <row r="97" spans="1:8" s="33" customFormat="1" ht="30">
      <c r="A97" s="34">
        <v>75</v>
      </c>
      <c r="B97" s="35" t="s">
        <v>113</v>
      </c>
      <c r="C97" s="36" t="s">
        <v>86</v>
      </c>
      <c r="D97" s="37">
        <v>1</v>
      </c>
      <c r="E97" s="37">
        <f t="shared" si="3"/>
        <v>0</v>
      </c>
      <c r="F97" s="37">
        <f t="shared" si="3"/>
        <v>0</v>
      </c>
      <c r="G97" s="37">
        <f t="shared" si="4"/>
        <v>0</v>
      </c>
      <c r="H97" s="38">
        <f t="shared" si="5"/>
        <v>0</v>
      </c>
    </row>
    <row r="98" spans="1:8" s="33" customFormat="1" ht="30">
      <c r="A98" s="34">
        <v>76</v>
      </c>
      <c r="B98" s="35" t="s">
        <v>114</v>
      </c>
      <c r="C98" s="36" t="s">
        <v>86</v>
      </c>
      <c r="D98" s="37">
        <v>1</v>
      </c>
      <c r="E98" s="37">
        <f t="shared" si="3"/>
        <v>0</v>
      </c>
      <c r="F98" s="37">
        <f t="shared" si="3"/>
        <v>0</v>
      </c>
      <c r="G98" s="37">
        <f t="shared" si="4"/>
        <v>0</v>
      </c>
      <c r="H98" s="38">
        <f t="shared" si="5"/>
        <v>0</v>
      </c>
    </row>
    <row r="99" spans="1:8" s="33" customFormat="1" ht="15">
      <c r="A99" s="34">
        <v>77</v>
      </c>
      <c r="B99" s="35" t="s">
        <v>115</v>
      </c>
      <c r="C99" s="36" t="s">
        <v>86</v>
      </c>
      <c r="D99" s="37">
        <v>1</v>
      </c>
      <c r="E99" s="37">
        <f t="shared" si="3"/>
        <v>0</v>
      </c>
      <c r="F99" s="37">
        <f t="shared" si="3"/>
        <v>0</v>
      </c>
      <c r="G99" s="37">
        <f t="shared" si="4"/>
        <v>0</v>
      </c>
      <c r="H99" s="38">
        <f t="shared" si="5"/>
        <v>0</v>
      </c>
    </row>
    <row r="100" spans="1:8" s="33" customFormat="1" ht="30">
      <c r="A100" s="34">
        <v>78</v>
      </c>
      <c r="B100" s="35" t="s">
        <v>116</v>
      </c>
      <c r="C100" s="36" t="s">
        <v>32</v>
      </c>
      <c r="D100" s="37">
        <v>1</v>
      </c>
      <c r="E100" s="37">
        <f t="shared" si="3"/>
        <v>0</v>
      </c>
      <c r="F100" s="37">
        <f t="shared" si="3"/>
        <v>0</v>
      </c>
      <c r="G100" s="37">
        <f t="shared" si="4"/>
        <v>0</v>
      </c>
      <c r="H100" s="38">
        <f t="shared" si="5"/>
        <v>0</v>
      </c>
    </row>
    <row r="101" spans="1:8" s="33" customFormat="1" ht="15">
      <c r="A101" s="34">
        <v>79</v>
      </c>
      <c r="B101" s="35" t="s">
        <v>117</v>
      </c>
      <c r="C101" s="36" t="s">
        <v>86</v>
      </c>
      <c r="D101" s="37">
        <v>1</v>
      </c>
      <c r="E101" s="37">
        <f t="shared" si="3"/>
        <v>0</v>
      </c>
      <c r="F101" s="37">
        <f t="shared" si="3"/>
        <v>0</v>
      </c>
      <c r="G101" s="37">
        <f t="shared" si="4"/>
        <v>0</v>
      </c>
      <c r="H101" s="38">
        <f t="shared" si="5"/>
        <v>0</v>
      </c>
    </row>
    <row r="102" spans="1:8" s="33" customFormat="1" ht="30">
      <c r="A102" s="34">
        <v>80</v>
      </c>
      <c r="B102" s="35" t="s">
        <v>118</v>
      </c>
      <c r="C102" s="36" t="s">
        <v>94</v>
      </c>
      <c r="D102" s="37">
        <v>1.08</v>
      </c>
      <c r="E102" s="37">
        <f t="shared" ref="E102:F163" si="6">+ROUNDUP(0,2)</f>
        <v>0</v>
      </c>
      <c r="F102" s="37">
        <f t="shared" si="6"/>
        <v>0</v>
      </c>
      <c r="G102" s="37">
        <f t="shared" si="4"/>
        <v>0</v>
      </c>
      <c r="H102" s="38">
        <f t="shared" si="5"/>
        <v>0</v>
      </c>
    </row>
    <row r="103" spans="1:8" s="33" customFormat="1" ht="15">
      <c r="A103" s="34">
        <v>81</v>
      </c>
      <c r="B103" s="40" t="s">
        <v>119</v>
      </c>
      <c r="C103" s="36" t="s">
        <v>94</v>
      </c>
      <c r="D103" s="37">
        <v>2.1</v>
      </c>
      <c r="E103" s="37">
        <f t="shared" si="6"/>
        <v>0</v>
      </c>
      <c r="F103" s="37">
        <f t="shared" si="6"/>
        <v>0</v>
      </c>
      <c r="G103" s="37">
        <f t="shared" si="4"/>
        <v>0</v>
      </c>
      <c r="H103" s="38">
        <f t="shared" si="5"/>
        <v>0</v>
      </c>
    </row>
    <row r="104" spans="1:8" s="33" customFormat="1" ht="15">
      <c r="A104" s="28"/>
      <c r="B104" s="29" t="s">
        <v>120</v>
      </c>
      <c r="C104" s="30"/>
      <c r="D104" s="31"/>
      <c r="E104" s="31"/>
      <c r="F104" s="31"/>
      <c r="G104" s="31"/>
      <c r="H104" s="32"/>
    </row>
    <row r="105" spans="1:8" s="33" customFormat="1" ht="15">
      <c r="A105" s="34">
        <v>84</v>
      </c>
      <c r="B105" s="35" t="s">
        <v>121</v>
      </c>
      <c r="C105" s="36" t="s">
        <v>35</v>
      </c>
      <c r="D105" s="37">
        <v>3</v>
      </c>
      <c r="E105" s="37">
        <f t="shared" si="6"/>
        <v>0</v>
      </c>
      <c r="F105" s="37">
        <f t="shared" si="6"/>
        <v>0</v>
      </c>
      <c r="G105" s="37">
        <f t="shared" si="4"/>
        <v>0</v>
      </c>
      <c r="H105" s="38">
        <f t="shared" si="5"/>
        <v>0</v>
      </c>
    </row>
    <row r="106" spans="1:8" s="33" customFormat="1" ht="15">
      <c r="A106" s="34">
        <v>85</v>
      </c>
      <c r="B106" s="35" t="s">
        <v>122</v>
      </c>
      <c r="C106" s="36" t="s">
        <v>28</v>
      </c>
      <c r="D106" s="37">
        <v>115</v>
      </c>
      <c r="E106" s="37">
        <f t="shared" si="6"/>
        <v>0</v>
      </c>
      <c r="F106" s="37">
        <f t="shared" si="6"/>
        <v>0</v>
      </c>
      <c r="G106" s="37">
        <f t="shared" si="4"/>
        <v>0</v>
      </c>
      <c r="H106" s="38">
        <f t="shared" si="5"/>
        <v>0</v>
      </c>
    </row>
    <row r="107" spans="1:8" s="33" customFormat="1" ht="15">
      <c r="A107" s="34">
        <v>86</v>
      </c>
      <c r="B107" s="35" t="s">
        <v>123</v>
      </c>
      <c r="C107" s="36" t="s">
        <v>28</v>
      </c>
      <c r="D107" s="37">
        <v>50</v>
      </c>
      <c r="E107" s="37">
        <f t="shared" si="6"/>
        <v>0</v>
      </c>
      <c r="F107" s="37">
        <f t="shared" si="6"/>
        <v>0</v>
      </c>
      <c r="G107" s="37">
        <f t="shared" si="4"/>
        <v>0</v>
      </c>
      <c r="H107" s="38">
        <f t="shared" si="5"/>
        <v>0</v>
      </c>
    </row>
    <row r="108" spans="1:8" s="33" customFormat="1" ht="15">
      <c r="A108" s="34">
        <v>87</v>
      </c>
      <c r="B108" s="35" t="s">
        <v>124</v>
      </c>
      <c r="C108" s="36" t="s">
        <v>35</v>
      </c>
      <c r="D108" s="37">
        <v>2</v>
      </c>
      <c r="E108" s="37">
        <f t="shared" si="6"/>
        <v>0</v>
      </c>
      <c r="F108" s="37">
        <f t="shared" si="6"/>
        <v>0</v>
      </c>
      <c r="G108" s="37">
        <f t="shared" si="4"/>
        <v>0</v>
      </c>
      <c r="H108" s="38">
        <f t="shared" si="5"/>
        <v>0</v>
      </c>
    </row>
    <row r="109" spans="1:8" s="33" customFormat="1" ht="15">
      <c r="A109" s="34">
        <v>88</v>
      </c>
      <c r="B109" s="35" t="s">
        <v>125</v>
      </c>
      <c r="C109" s="36" t="s">
        <v>28</v>
      </c>
      <c r="D109" s="37">
        <v>8</v>
      </c>
      <c r="E109" s="37">
        <f t="shared" si="6"/>
        <v>0</v>
      </c>
      <c r="F109" s="37">
        <f t="shared" si="6"/>
        <v>0</v>
      </c>
      <c r="G109" s="37">
        <f t="shared" si="4"/>
        <v>0</v>
      </c>
      <c r="H109" s="38">
        <f t="shared" si="5"/>
        <v>0</v>
      </c>
    </row>
    <row r="110" spans="1:8" s="33" customFormat="1" ht="30">
      <c r="A110" s="34">
        <v>89</v>
      </c>
      <c r="B110" s="35" t="s">
        <v>96</v>
      </c>
      <c r="C110" s="36" t="s">
        <v>28</v>
      </c>
      <c r="D110" s="37">
        <v>50</v>
      </c>
      <c r="E110" s="37">
        <f t="shared" si="6"/>
        <v>0</v>
      </c>
      <c r="F110" s="37">
        <f t="shared" si="6"/>
        <v>0</v>
      </c>
      <c r="G110" s="37">
        <f t="shared" si="4"/>
        <v>0</v>
      </c>
      <c r="H110" s="38">
        <f t="shared" si="5"/>
        <v>0</v>
      </c>
    </row>
    <row r="111" spans="1:8" s="33" customFormat="1" ht="15">
      <c r="A111" s="34">
        <v>90</v>
      </c>
      <c r="B111" s="35" t="s">
        <v>97</v>
      </c>
      <c r="C111" s="36" t="s">
        <v>28</v>
      </c>
      <c r="D111" s="37">
        <v>50</v>
      </c>
      <c r="E111" s="37">
        <f t="shared" si="6"/>
        <v>0</v>
      </c>
      <c r="F111" s="37">
        <f t="shared" si="6"/>
        <v>0</v>
      </c>
      <c r="G111" s="37">
        <f t="shared" si="4"/>
        <v>0</v>
      </c>
      <c r="H111" s="38">
        <f t="shared" si="5"/>
        <v>0</v>
      </c>
    </row>
    <row r="112" spans="1:8" s="33" customFormat="1" ht="15">
      <c r="A112" s="34">
        <v>91</v>
      </c>
      <c r="B112" s="35" t="s">
        <v>126</v>
      </c>
      <c r="C112" s="36" t="s">
        <v>35</v>
      </c>
      <c r="D112" s="37">
        <v>6</v>
      </c>
      <c r="E112" s="37">
        <f t="shared" si="6"/>
        <v>0</v>
      </c>
      <c r="F112" s="37">
        <f t="shared" si="6"/>
        <v>0</v>
      </c>
      <c r="G112" s="37">
        <f t="shared" si="4"/>
        <v>0</v>
      </c>
      <c r="H112" s="38">
        <f t="shared" si="5"/>
        <v>0</v>
      </c>
    </row>
    <row r="113" spans="1:8" s="33" customFormat="1" ht="45">
      <c r="A113" s="34">
        <v>92</v>
      </c>
      <c r="B113" s="35" t="s">
        <v>127</v>
      </c>
      <c r="C113" s="36" t="s">
        <v>28</v>
      </c>
      <c r="D113" s="37">
        <v>130</v>
      </c>
      <c r="E113" s="37">
        <f t="shared" si="6"/>
        <v>0</v>
      </c>
      <c r="F113" s="37">
        <f t="shared" si="6"/>
        <v>0</v>
      </c>
      <c r="G113" s="37">
        <f t="shared" si="4"/>
        <v>0</v>
      </c>
      <c r="H113" s="38">
        <f t="shared" si="5"/>
        <v>0</v>
      </c>
    </row>
    <row r="114" spans="1:8" s="33" customFormat="1" ht="30">
      <c r="A114" s="34">
        <v>93</v>
      </c>
      <c r="B114" s="35" t="s">
        <v>128</v>
      </c>
      <c r="C114" s="36" t="s">
        <v>28</v>
      </c>
      <c r="D114" s="37">
        <v>16</v>
      </c>
      <c r="E114" s="37">
        <f t="shared" si="6"/>
        <v>0</v>
      </c>
      <c r="F114" s="37">
        <f t="shared" si="6"/>
        <v>0</v>
      </c>
      <c r="G114" s="37">
        <f t="shared" si="4"/>
        <v>0</v>
      </c>
      <c r="H114" s="38">
        <f t="shared" si="5"/>
        <v>0</v>
      </c>
    </row>
    <row r="115" spans="1:8" s="33" customFormat="1" ht="30">
      <c r="A115" s="34">
        <v>94</v>
      </c>
      <c r="B115" s="35" t="s">
        <v>129</v>
      </c>
      <c r="C115" s="36" t="s">
        <v>28</v>
      </c>
      <c r="D115" s="37">
        <v>130</v>
      </c>
      <c r="E115" s="37">
        <f t="shared" si="6"/>
        <v>0</v>
      </c>
      <c r="F115" s="37">
        <f t="shared" si="6"/>
        <v>0</v>
      </c>
      <c r="G115" s="37">
        <f t="shared" si="4"/>
        <v>0</v>
      </c>
      <c r="H115" s="38">
        <f t="shared" si="5"/>
        <v>0</v>
      </c>
    </row>
    <row r="116" spans="1:8" s="33" customFormat="1" ht="15">
      <c r="A116" s="34">
        <v>95</v>
      </c>
      <c r="B116" s="35" t="s">
        <v>130</v>
      </c>
      <c r="C116" s="36" t="s">
        <v>28</v>
      </c>
      <c r="D116" s="37">
        <v>188</v>
      </c>
      <c r="E116" s="37">
        <f t="shared" si="6"/>
        <v>0</v>
      </c>
      <c r="F116" s="37">
        <f t="shared" si="6"/>
        <v>0</v>
      </c>
      <c r="G116" s="37">
        <f t="shared" si="4"/>
        <v>0</v>
      </c>
      <c r="H116" s="38">
        <f t="shared" si="5"/>
        <v>0</v>
      </c>
    </row>
    <row r="117" spans="1:8" s="33" customFormat="1" ht="15">
      <c r="A117" s="34">
        <v>96</v>
      </c>
      <c r="B117" s="35" t="s">
        <v>131</v>
      </c>
      <c r="C117" s="36" t="s">
        <v>28</v>
      </c>
      <c r="D117" s="37">
        <v>34</v>
      </c>
      <c r="E117" s="37">
        <f t="shared" si="6"/>
        <v>0</v>
      </c>
      <c r="F117" s="37">
        <f t="shared" si="6"/>
        <v>0</v>
      </c>
      <c r="G117" s="37">
        <f t="shared" si="4"/>
        <v>0</v>
      </c>
      <c r="H117" s="38">
        <f t="shared" si="5"/>
        <v>0</v>
      </c>
    </row>
    <row r="118" spans="1:8" s="33" customFormat="1" ht="30">
      <c r="A118" s="34">
        <v>97</v>
      </c>
      <c r="B118" s="35" t="s">
        <v>132</v>
      </c>
      <c r="C118" s="36" t="s">
        <v>28</v>
      </c>
      <c r="D118" s="37">
        <v>155</v>
      </c>
      <c r="E118" s="37">
        <f t="shared" si="6"/>
        <v>0</v>
      </c>
      <c r="F118" s="37">
        <f t="shared" si="6"/>
        <v>0</v>
      </c>
      <c r="G118" s="37">
        <f t="shared" si="4"/>
        <v>0</v>
      </c>
      <c r="H118" s="38">
        <f t="shared" si="5"/>
        <v>0</v>
      </c>
    </row>
    <row r="119" spans="1:8" s="33" customFormat="1" ht="15">
      <c r="A119" s="34">
        <v>98</v>
      </c>
      <c r="B119" s="40" t="s">
        <v>133</v>
      </c>
      <c r="C119" s="36" t="s">
        <v>134</v>
      </c>
      <c r="D119" s="37">
        <v>38</v>
      </c>
      <c r="E119" s="37">
        <f t="shared" si="6"/>
        <v>0</v>
      </c>
      <c r="F119" s="37">
        <f t="shared" si="6"/>
        <v>0</v>
      </c>
      <c r="G119" s="37">
        <f t="shared" si="4"/>
        <v>0</v>
      </c>
      <c r="H119" s="38">
        <f t="shared" si="5"/>
        <v>0</v>
      </c>
    </row>
    <row r="120" spans="1:8" s="33" customFormat="1" ht="30">
      <c r="A120" s="34">
        <v>99</v>
      </c>
      <c r="B120" s="35" t="s">
        <v>135</v>
      </c>
      <c r="C120" s="36" t="s">
        <v>28</v>
      </c>
      <c r="D120" s="37">
        <v>58</v>
      </c>
      <c r="E120" s="37">
        <f t="shared" si="6"/>
        <v>0</v>
      </c>
      <c r="F120" s="37">
        <f t="shared" si="6"/>
        <v>0</v>
      </c>
      <c r="G120" s="37">
        <f t="shared" si="4"/>
        <v>0</v>
      </c>
      <c r="H120" s="38">
        <f t="shared" si="5"/>
        <v>0</v>
      </c>
    </row>
    <row r="121" spans="1:8" s="33" customFormat="1" ht="15">
      <c r="A121" s="34">
        <v>100</v>
      </c>
      <c r="B121" s="35" t="s">
        <v>74</v>
      </c>
      <c r="C121" s="36" t="s">
        <v>28</v>
      </c>
      <c r="D121" s="37">
        <v>58</v>
      </c>
      <c r="E121" s="37">
        <f t="shared" si="6"/>
        <v>0</v>
      </c>
      <c r="F121" s="37">
        <f t="shared" si="6"/>
        <v>0</v>
      </c>
      <c r="G121" s="37">
        <f t="shared" si="4"/>
        <v>0</v>
      </c>
      <c r="H121" s="38">
        <f t="shared" si="5"/>
        <v>0</v>
      </c>
    </row>
    <row r="122" spans="1:8" s="33" customFormat="1" ht="15">
      <c r="A122" s="34">
        <v>101</v>
      </c>
      <c r="B122" s="35" t="s">
        <v>136</v>
      </c>
      <c r="C122" s="36" t="s">
        <v>28</v>
      </c>
      <c r="D122" s="37">
        <v>58</v>
      </c>
      <c r="E122" s="37">
        <f t="shared" si="6"/>
        <v>0</v>
      </c>
      <c r="F122" s="37">
        <f t="shared" si="6"/>
        <v>0</v>
      </c>
      <c r="G122" s="37">
        <f t="shared" si="4"/>
        <v>0</v>
      </c>
      <c r="H122" s="38">
        <f t="shared" si="5"/>
        <v>0</v>
      </c>
    </row>
    <row r="123" spans="1:8" s="33" customFormat="1" ht="30">
      <c r="A123" s="34">
        <v>102</v>
      </c>
      <c r="B123" s="35" t="s">
        <v>137</v>
      </c>
      <c r="C123" s="36" t="s">
        <v>32</v>
      </c>
      <c r="D123" s="37">
        <v>30</v>
      </c>
      <c r="E123" s="37">
        <f t="shared" si="6"/>
        <v>0</v>
      </c>
      <c r="F123" s="37">
        <f t="shared" si="6"/>
        <v>0</v>
      </c>
      <c r="G123" s="37">
        <f t="shared" si="4"/>
        <v>0</v>
      </c>
      <c r="H123" s="38">
        <f t="shared" si="5"/>
        <v>0</v>
      </c>
    </row>
    <row r="124" spans="1:8" s="33" customFormat="1" ht="30">
      <c r="A124" s="34">
        <v>103</v>
      </c>
      <c r="B124" s="35" t="s">
        <v>138</v>
      </c>
      <c r="C124" s="36" t="s">
        <v>134</v>
      </c>
      <c r="D124" s="37">
        <v>43</v>
      </c>
      <c r="E124" s="37">
        <f t="shared" si="6"/>
        <v>0</v>
      </c>
      <c r="F124" s="37">
        <f t="shared" si="6"/>
        <v>0</v>
      </c>
      <c r="G124" s="37">
        <f t="shared" si="4"/>
        <v>0</v>
      </c>
      <c r="H124" s="38">
        <f t="shared" si="5"/>
        <v>0</v>
      </c>
    </row>
    <row r="125" spans="1:8" s="33" customFormat="1" ht="15">
      <c r="A125" s="34">
        <v>104</v>
      </c>
      <c r="B125" s="35" t="s">
        <v>139</v>
      </c>
      <c r="C125" s="36" t="s">
        <v>28</v>
      </c>
      <c r="D125" s="37">
        <v>16.2</v>
      </c>
      <c r="E125" s="37">
        <f t="shared" si="6"/>
        <v>0</v>
      </c>
      <c r="F125" s="37">
        <f t="shared" si="6"/>
        <v>0</v>
      </c>
      <c r="G125" s="37">
        <f t="shared" si="4"/>
        <v>0</v>
      </c>
      <c r="H125" s="38">
        <f t="shared" si="5"/>
        <v>0</v>
      </c>
    </row>
    <row r="126" spans="1:8" s="33" customFormat="1" ht="30">
      <c r="A126" s="34">
        <v>106</v>
      </c>
      <c r="B126" s="35" t="s">
        <v>140</v>
      </c>
      <c r="C126" s="36" t="s">
        <v>28</v>
      </c>
      <c r="D126" s="37">
        <v>4.2300000000000004</v>
      </c>
      <c r="E126" s="37">
        <f t="shared" si="6"/>
        <v>0</v>
      </c>
      <c r="F126" s="37">
        <f t="shared" si="6"/>
        <v>0</v>
      </c>
      <c r="G126" s="37">
        <f t="shared" si="4"/>
        <v>0</v>
      </c>
      <c r="H126" s="38">
        <f t="shared" si="5"/>
        <v>0</v>
      </c>
    </row>
    <row r="127" spans="1:8" s="33" customFormat="1" ht="30">
      <c r="A127" s="34">
        <v>107</v>
      </c>
      <c r="B127" s="35" t="s">
        <v>141</v>
      </c>
      <c r="C127" s="36" t="s">
        <v>28</v>
      </c>
      <c r="D127" s="37">
        <v>2.2000000000000002</v>
      </c>
      <c r="E127" s="37">
        <f t="shared" si="6"/>
        <v>0</v>
      </c>
      <c r="F127" s="37">
        <f t="shared" si="6"/>
        <v>0</v>
      </c>
      <c r="G127" s="37">
        <f t="shared" si="4"/>
        <v>0</v>
      </c>
      <c r="H127" s="38">
        <f t="shared" si="5"/>
        <v>0</v>
      </c>
    </row>
    <row r="128" spans="1:8" s="33" customFormat="1" ht="30">
      <c r="A128" s="34">
        <v>108</v>
      </c>
      <c r="B128" s="35" t="s">
        <v>142</v>
      </c>
      <c r="C128" s="36" t="s">
        <v>32</v>
      </c>
      <c r="D128" s="37">
        <v>50</v>
      </c>
      <c r="E128" s="37">
        <f t="shared" si="6"/>
        <v>0</v>
      </c>
      <c r="F128" s="37">
        <f t="shared" si="6"/>
        <v>0</v>
      </c>
      <c r="G128" s="37">
        <f t="shared" si="4"/>
        <v>0</v>
      </c>
      <c r="H128" s="38">
        <f t="shared" si="5"/>
        <v>0</v>
      </c>
    </row>
    <row r="129" spans="1:8" s="33" customFormat="1" ht="30">
      <c r="A129" s="34">
        <v>109</v>
      </c>
      <c r="B129" s="35" t="s">
        <v>143</v>
      </c>
      <c r="C129" s="36" t="s">
        <v>32</v>
      </c>
      <c r="D129" s="37">
        <v>50</v>
      </c>
      <c r="E129" s="37">
        <f t="shared" si="6"/>
        <v>0</v>
      </c>
      <c r="F129" s="37">
        <f t="shared" si="6"/>
        <v>0</v>
      </c>
      <c r="G129" s="37">
        <f t="shared" si="4"/>
        <v>0</v>
      </c>
      <c r="H129" s="38">
        <f t="shared" si="5"/>
        <v>0</v>
      </c>
    </row>
    <row r="130" spans="1:8" s="33" customFormat="1" ht="30">
      <c r="A130" s="34">
        <v>110</v>
      </c>
      <c r="B130" s="35" t="s">
        <v>144</v>
      </c>
      <c r="C130" s="36" t="s">
        <v>32</v>
      </c>
      <c r="D130" s="37">
        <v>50</v>
      </c>
      <c r="E130" s="37">
        <f t="shared" si="6"/>
        <v>0</v>
      </c>
      <c r="F130" s="37">
        <f t="shared" si="6"/>
        <v>0</v>
      </c>
      <c r="G130" s="37">
        <f t="shared" si="4"/>
        <v>0</v>
      </c>
      <c r="H130" s="38">
        <f t="shared" si="5"/>
        <v>0</v>
      </c>
    </row>
    <row r="131" spans="1:8" s="33" customFormat="1" ht="15">
      <c r="A131" s="34">
        <v>111</v>
      </c>
      <c r="B131" s="40" t="s">
        <v>145</v>
      </c>
      <c r="C131" s="36" t="s">
        <v>35</v>
      </c>
      <c r="D131" s="37">
        <v>10</v>
      </c>
      <c r="E131" s="37">
        <f t="shared" si="6"/>
        <v>0</v>
      </c>
      <c r="F131" s="37">
        <f t="shared" si="6"/>
        <v>0</v>
      </c>
      <c r="G131" s="37">
        <f t="shared" si="4"/>
        <v>0</v>
      </c>
      <c r="H131" s="38">
        <f t="shared" si="5"/>
        <v>0</v>
      </c>
    </row>
    <row r="132" spans="1:8" s="33" customFormat="1" ht="15">
      <c r="A132" s="34">
        <v>112</v>
      </c>
      <c r="B132" s="40" t="s">
        <v>146</v>
      </c>
      <c r="C132" s="36" t="s">
        <v>35</v>
      </c>
      <c r="D132" s="37">
        <v>3</v>
      </c>
      <c r="E132" s="37">
        <f t="shared" si="6"/>
        <v>0</v>
      </c>
      <c r="F132" s="37">
        <f t="shared" si="6"/>
        <v>0</v>
      </c>
      <c r="G132" s="37">
        <f t="shared" si="4"/>
        <v>0</v>
      </c>
      <c r="H132" s="38">
        <f t="shared" si="5"/>
        <v>0</v>
      </c>
    </row>
    <row r="133" spans="1:8" s="33" customFormat="1" ht="30">
      <c r="A133" s="34">
        <v>113</v>
      </c>
      <c r="B133" s="35" t="s">
        <v>147</v>
      </c>
      <c r="C133" s="36" t="s">
        <v>35</v>
      </c>
      <c r="D133" s="37">
        <v>10</v>
      </c>
      <c r="E133" s="37">
        <f t="shared" si="6"/>
        <v>0</v>
      </c>
      <c r="F133" s="37">
        <f t="shared" si="6"/>
        <v>0</v>
      </c>
      <c r="G133" s="37">
        <f t="shared" si="4"/>
        <v>0</v>
      </c>
      <c r="H133" s="38">
        <f t="shared" si="5"/>
        <v>0</v>
      </c>
    </row>
    <row r="134" spans="1:8" s="33" customFormat="1" ht="30">
      <c r="A134" s="34">
        <v>114</v>
      </c>
      <c r="B134" s="35" t="s">
        <v>148</v>
      </c>
      <c r="C134" s="36" t="s">
        <v>32</v>
      </c>
      <c r="D134" s="37">
        <v>35</v>
      </c>
      <c r="E134" s="37">
        <f t="shared" si="6"/>
        <v>0</v>
      </c>
      <c r="F134" s="37">
        <f t="shared" si="6"/>
        <v>0</v>
      </c>
      <c r="G134" s="37">
        <f t="shared" si="4"/>
        <v>0</v>
      </c>
      <c r="H134" s="38">
        <f t="shared" si="5"/>
        <v>0</v>
      </c>
    </row>
    <row r="135" spans="1:8" s="33" customFormat="1" ht="15">
      <c r="A135" s="34">
        <v>115</v>
      </c>
      <c r="B135" s="35" t="s">
        <v>149</v>
      </c>
      <c r="C135" s="36" t="s">
        <v>35</v>
      </c>
      <c r="D135" s="37">
        <v>3</v>
      </c>
      <c r="E135" s="37">
        <f t="shared" si="6"/>
        <v>0</v>
      </c>
      <c r="F135" s="37">
        <f t="shared" si="6"/>
        <v>0</v>
      </c>
      <c r="G135" s="37">
        <f t="shared" si="4"/>
        <v>0</v>
      </c>
      <c r="H135" s="38">
        <f t="shared" si="5"/>
        <v>0</v>
      </c>
    </row>
    <row r="136" spans="1:8" s="33" customFormat="1" ht="15">
      <c r="A136" s="34">
        <v>116</v>
      </c>
      <c r="B136" s="35" t="s">
        <v>150</v>
      </c>
      <c r="C136" s="36" t="s">
        <v>35</v>
      </c>
      <c r="D136" s="37">
        <v>3</v>
      </c>
      <c r="E136" s="37">
        <f t="shared" si="6"/>
        <v>0</v>
      </c>
      <c r="F136" s="37">
        <f t="shared" si="6"/>
        <v>0</v>
      </c>
      <c r="G136" s="37">
        <f t="shared" si="4"/>
        <v>0</v>
      </c>
      <c r="H136" s="38">
        <f t="shared" si="5"/>
        <v>0</v>
      </c>
    </row>
    <row r="137" spans="1:8" s="33" customFormat="1" ht="15">
      <c r="A137" s="28"/>
      <c r="B137" s="29" t="s">
        <v>151</v>
      </c>
      <c r="C137" s="30"/>
      <c r="D137" s="31"/>
      <c r="E137" s="31"/>
      <c r="F137" s="31"/>
      <c r="G137" s="31"/>
      <c r="H137" s="32"/>
    </row>
    <row r="138" spans="1:8" s="33" customFormat="1" ht="15">
      <c r="A138" s="34">
        <v>117</v>
      </c>
      <c r="B138" s="35" t="s">
        <v>152</v>
      </c>
      <c r="C138" s="36" t="s">
        <v>35</v>
      </c>
      <c r="D138" s="37">
        <v>4</v>
      </c>
      <c r="E138" s="37">
        <f t="shared" si="6"/>
        <v>0</v>
      </c>
      <c r="F138" s="37">
        <f t="shared" si="6"/>
        <v>0</v>
      </c>
      <c r="G138" s="37">
        <f t="shared" si="4"/>
        <v>0</v>
      </c>
      <c r="H138" s="38">
        <f t="shared" si="5"/>
        <v>0</v>
      </c>
    </row>
    <row r="139" spans="1:8" s="33" customFormat="1" ht="30">
      <c r="A139" s="34">
        <v>119</v>
      </c>
      <c r="B139" s="35" t="s">
        <v>153</v>
      </c>
      <c r="C139" s="36" t="s">
        <v>28</v>
      </c>
      <c r="D139" s="37">
        <v>215</v>
      </c>
      <c r="E139" s="37">
        <f t="shared" si="6"/>
        <v>0</v>
      </c>
      <c r="F139" s="37">
        <f t="shared" si="6"/>
        <v>0</v>
      </c>
      <c r="G139" s="37">
        <f t="shared" si="4"/>
        <v>0</v>
      </c>
      <c r="H139" s="38">
        <f t="shared" si="5"/>
        <v>0</v>
      </c>
    </row>
    <row r="140" spans="1:8" s="33" customFormat="1" ht="30">
      <c r="A140" s="34">
        <v>120</v>
      </c>
      <c r="B140" s="35" t="s">
        <v>154</v>
      </c>
      <c r="C140" s="36" t="s">
        <v>28</v>
      </c>
      <c r="D140" s="37">
        <v>215</v>
      </c>
      <c r="E140" s="37">
        <f t="shared" si="6"/>
        <v>0</v>
      </c>
      <c r="F140" s="37">
        <f t="shared" si="6"/>
        <v>0</v>
      </c>
      <c r="G140" s="37">
        <f t="shared" si="4"/>
        <v>0</v>
      </c>
      <c r="H140" s="38">
        <f t="shared" si="5"/>
        <v>0</v>
      </c>
    </row>
    <row r="141" spans="1:8" s="33" customFormat="1" ht="30">
      <c r="A141" s="34">
        <v>121</v>
      </c>
      <c r="B141" s="35" t="s">
        <v>155</v>
      </c>
      <c r="C141" s="36" t="s">
        <v>28</v>
      </c>
      <c r="D141" s="37">
        <v>215</v>
      </c>
      <c r="E141" s="37">
        <f t="shared" si="6"/>
        <v>0</v>
      </c>
      <c r="F141" s="37">
        <f t="shared" si="6"/>
        <v>0</v>
      </c>
      <c r="G141" s="37">
        <f t="shared" si="4"/>
        <v>0</v>
      </c>
      <c r="H141" s="38">
        <f t="shared" si="5"/>
        <v>0</v>
      </c>
    </row>
    <row r="142" spans="1:8" s="33" customFormat="1" ht="15">
      <c r="A142" s="28"/>
      <c r="B142" s="29" t="s">
        <v>156</v>
      </c>
      <c r="C142" s="30"/>
      <c r="D142" s="31"/>
      <c r="E142" s="31"/>
      <c r="F142" s="31"/>
      <c r="G142" s="31"/>
      <c r="H142" s="32"/>
    </row>
    <row r="143" spans="1:8" s="33" customFormat="1" ht="30">
      <c r="A143" s="34">
        <v>122</v>
      </c>
      <c r="B143" s="35" t="s">
        <v>157</v>
      </c>
      <c r="C143" s="36" t="s">
        <v>28</v>
      </c>
      <c r="D143" s="37">
        <v>1700</v>
      </c>
      <c r="E143" s="37">
        <f t="shared" si="6"/>
        <v>0</v>
      </c>
      <c r="F143" s="37">
        <f t="shared" si="6"/>
        <v>0</v>
      </c>
      <c r="G143" s="37">
        <f t="shared" si="4"/>
        <v>0</v>
      </c>
      <c r="H143" s="38">
        <f t="shared" si="5"/>
        <v>0</v>
      </c>
    </row>
    <row r="144" spans="1:8" s="33" customFormat="1" ht="15">
      <c r="A144" s="34">
        <v>123</v>
      </c>
      <c r="B144" s="35" t="s">
        <v>158</v>
      </c>
      <c r="C144" s="36" t="s">
        <v>35</v>
      </c>
      <c r="D144" s="37">
        <v>17</v>
      </c>
      <c r="E144" s="37">
        <f t="shared" si="6"/>
        <v>0</v>
      </c>
      <c r="F144" s="37">
        <f t="shared" si="6"/>
        <v>0</v>
      </c>
      <c r="G144" s="37">
        <f t="shared" si="4"/>
        <v>0</v>
      </c>
      <c r="H144" s="38">
        <f t="shared" si="5"/>
        <v>0</v>
      </c>
    </row>
    <row r="145" spans="1:8" s="33" customFormat="1" ht="15">
      <c r="A145" s="34">
        <v>124</v>
      </c>
      <c r="B145" s="35" t="s">
        <v>126</v>
      </c>
      <c r="C145" s="36" t="s">
        <v>35</v>
      </c>
      <c r="D145" s="37">
        <v>25</v>
      </c>
      <c r="E145" s="37">
        <f t="shared" si="6"/>
        <v>0</v>
      </c>
      <c r="F145" s="37">
        <f t="shared" si="6"/>
        <v>0</v>
      </c>
      <c r="G145" s="37">
        <f t="shared" si="4"/>
        <v>0</v>
      </c>
      <c r="H145" s="38">
        <f t="shared" si="5"/>
        <v>0</v>
      </c>
    </row>
    <row r="146" spans="1:8" s="33" customFormat="1" ht="45">
      <c r="A146" s="34">
        <v>125</v>
      </c>
      <c r="B146" s="35" t="s">
        <v>159</v>
      </c>
      <c r="C146" s="36" t="s">
        <v>35</v>
      </c>
      <c r="D146" s="37">
        <v>44</v>
      </c>
      <c r="E146" s="37">
        <f t="shared" si="6"/>
        <v>0</v>
      </c>
      <c r="F146" s="37">
        <f t="shared" si="6"/>
        <v>0</v>
      </c>
      <c r="G146" s="37">
        <f t="shared" si="4"/>
        <v>0</v>
      </c>
      <c r="H146" s="38">
        <f t="shared" si="5"/>
        <v>0</v>
      </c>
    </row>
    <row r="147" spans="1:8" s="33" customFormat="1" ht="30">
      <c r="A147" s="34">
        <v>126</v>
      </c>
      <c r="B147" s="35" t="s">
        <v>160</v>
      </c>
      <c r="C147" s="36" t="s">
        <v>35</v>
      </c>
      <c r="D147" s="37">
        <v>2</v>
      </c>
      <c r="E147" s="37">
        <f t="shared" si="6"/>
        <v>0</v>
      </c>
      <c r="F147" s="37">
        <f t="shared" si="6"/>
        <v>0</v>
      </c>
      <c r="G147" s="37">
        <f t="shared" si="4"/>
        <v>0</v>
      </c>
      <c r="H147" s="38">
        <f t="shared" si="5"/>
        <v>0</v>
      </c>
    </row>
    <row r="148" spans="1:8" s="33" customFormat="1" ht="15">
      <c r="A148" s="34">
        <v>127</v>
      </c>
      <c r="B148" s="35" t="s">
        <v>53</v>
      </c>
      <c r="C148" s="36" t="s">
        <v>28</v>
      </c>
      <c r="D148" s="37">
        <v>200</v>
      </c>
      <c r="E148" s="37">
        <f t="shared" si="6"/>
        <v>0</v>
      </c>
      <c r="F148" s="37">
        <f t="shared" si="6"/>
        <v>0</v>
      </c>
      <c r="G148" s="37">
        <f t="shared" si="4"/>
        <v>0</v>
      </c>
      <c r="H148" s="38">
        <f t="shared" si="5"/>
        <v>0</v>
      </c>
    </row>
    <row r="149" spans="1:8" s="33" customFormat="1" ht="30">
      <c r="A149" s="34">
        <v>128</v>
      </c>
      <c r="B149" s="35" t="s">
        <v>161</v>
      </c>
      <c r="C149" s="36" t="s">
        <v>28</v>
      </c>
      <c r="D149" s="37">
        <v>200</v>
      </c>
      <c r="E149" s="37">
        <f t="shared" si="6"/>
        <v>0</v>
      </c>
      <c r="F149" s="37">
        <f t="shared" si="6"/>
        <v>0</v>
      </c>
      <c r="G149" s="37">
        <f t="shared" si="4"/>
        <v>0</v>
      </c>
      <c r="H149" s="38">
        <f t="shared" si="5"/>
        <v>0</v>
      </c>
    </row>
    <row r="150" spans="1:8" s="33" customFormat="1" ht="15">
      <c r="A150" s="34">
        <v>129</v>
      </c>
      <c r="B150" s="35" t="s">
        <v>162</v>
      </c>
      <c r="C150" s="36" t="s">
        <v>28</v>
      </c>
      <c r="D150" s="37">
        <v>1700</v>
      </c>
      <c r="E150" s="37">
        <f t="shared" si="6"/>
        <v>0</v>
      </c>
      <c r="F150" s="37">
        <f t="shared" si="6"/>
        <v>0</v>
      </c>
      <c r="G150" s="37">
        <f t="shared" ref="G150:G213" si="7">ROUND(D150*F150,2)</f>
        <v>0</v>
      </c>
      <c r="H150" s="38">
        <f t="shared" ref="H150:H213" si="8">ROUND(D150*E150,2)</f>
        <v>0</v>
      </c>
    </row>
    <row r="151" spans="1:8" s="33" customFormat="1" ht="15">
      <c r="A151" s="34">
        <v>130</v>
      </c>
      <c r="B151" s="35" t="s">
        <v>163</v>
      </c>
      <c r="C151" s="36" t="s">
        <v>28</v>
      </c>
      <c r="D151" s="37">
        <v>1700</v>
      </c>
      <c r="E151" s="37">
        <f t="shared" si="6"/>
        <v>0</v>
      </c>
      <c r="F151" s="37">
        <f t="shared" si="6"/>
        <v>0</v>
      </c>
      <c r="G151" s="37">
        <f t="shared" si="7"/>
        <v>0</v>
      </c>
      <c r="H151" s="38">
        <f t="shared" si="8"/>
        <v>0</v>
      </c>
    </row>
    <row r="152" spans="1:8" s="33" customFormat="1" ht="30">
      <c r="A152" s="34">
        <v>131</v>
      </c>
      <c r="B152" s="35" t="s">
        <v>164</v>
      </c>
      <c r="C152" s="36" t="s">
        <v>40</v>
      </c>
      <c r="D152" s="37">
        <v>285</v>
      </c>
      <c r="E152" s="37">
        <f t="shared" si="6"/>
        <v>0</v>
      </c>
      <c r="F152" s="37">
        <f t="shared" si="6"/>
        <v>0</v>
      </c>
      <c r="G152" s="37">
        <f t="shared" si="7"/>
        <v>0</v>
      </c>
      <c r="H152" s="38">
        <f t="shared" si="8"/>
        <v>0</v>
      </c>
    </row>
    <row r="153" spans="1:8" s="33" customFormat="1" ht="15">
      <c r="A153" s="34">
        <v>132</v>
      </c>
      <c r="B153" s="35" t="s">
        <v>165</v>
      </c>
      <c r="C153" s="36" t="s">
        <v>40</v>
      </c>
      <c r="D153" s="37">
        <v>124</v>
      </c>
      <c r="E153" s="37">
        <f t="shared" si="6"/>
        <v>0</v>
      </c>
      <c r="F153" s="37">
        <f t="shared" si="6"/>
        <v>0</v>
      </c>
      <c r="G153" s="37">
        <f t="shared" si="7"/>
        <v>0</v>
      </c>
      <c r="H153" s="38">
        <f t="shared" si="8"/>
        <v>0</v>
      </c>
    </row>
    <row r="154" spans="1:8" s="33" customFormat="1" ht="15">
      <c r="A154" s="34">
        <v>133</v>
      </c>
      <c r="B154" s="35" t="s">
        <v>166</v>
      </c>
      <c r="C154" s="36" t="s">
        <v>28</v>
      </c>
      <c r="D154" s="37">
        <v>1700</v>
      </c>
      <c r="E154" s="37">
        <f t="shared" si="6"/>
        <v>0</v>
      </c>
      <c r="F154" s="37">
        <f t="shared" si="6"/>
        <v>0</v>
      </c>
      <c r="G154" s="37">
        <f t="shared" si="7"/>
        <v>0</v>
      </c>
      <c r="H154" s="38">
        <f t="shared" si="8"/>
        <v>0</v>
      </c>
    </row>
    <row r="155" spans="1:8" s="33" customFormat="1" ht="15">
      <c r="A155" s="34">
        <v>134</v>
      </c>
      <c r="B155" s="35" t="s">
        <v>167</v>
      </c>
      <c r="C155" s="36" t="s">
        <v>28</v>
      </c>
      <c r="D155" s="37">
        <v>1700</v>
      </c>
      <c r="E155" s="37">
        <f t="shared" si="6"/>
        <v>0</v>
      </c>
      <c r="F155" s="37">
        <f t="shared" si="6"/>
        <v>0</v>
      </c>
      <c r="G155" s="37">
        <f t="shared" si="7"/>
        <v>0</v>
      </c>
      <c r="H155" s="38">
        <f t="shared" si="8"/>
        <v>0</v>
      </c>
    </row>
    <row r="156" spans="1:8" s="33" customFormat="1" ht="30">
      <c r="A156" s="34">
        <v>135</v>
      </c>
      <c r="B156" s="35" t="s">
        <v>168</v>
      </c>
      <c r="C156" s="36" t="s">
        <v>28</v>
      </c>
      <c r="D156" s="37">
        <v>1700</v>
      </c>
      <c r="E156" s="37">
        <f t="shared" si="6"/>
        <v>0</v>
      </c>
      <c r="F156" s="37">
        <f t="shared" si="6"/>
        <v>0</v>
      </c>
      <c r="G156" s="37">
        <f t="shared" si="7"/>
        <v>0</v>
      </c>
      <c r="H156" s="38">
        <f t="shared" si="8"/>
        <v>0</v>
      </c>
    </row>
    <row r="157" spans="1:8" s="33" customFormat="1" ht="30">
      <c r="A157" s="34">
        <v>136</v>
      </c>
      <c r="B157" s="35" t="s">
        <v>169</v>
      </c>
      <c r="C157" s="36" t="s">
        <v>28</v>
      </c>
      <c r="D157" s="37">
        <v>20</v>
      </c>
      <c r="E157" s="37">
        <f t="shared" si="6"/>
        <v>0</v>
      </c>
      <c r="F157" s="37">
        <f t="shared" si="6"/>
        <v>0</v>
      </c>
      <c r="G157" s="37">
        <f t="shared" si="7"/>
        <v>0</v>
      </c>
      <c r="H157" s="38">
        <f t="shared" si="8"/>
        <v>0</v>
      </c>
    </row>
    <row r="158" spans="1:8" s="33" customFormat="1" ht="30">
      <c r="A158" s="34">
        <v>137</v>
      </c>
      <c r="B158" s="35" t="s">
        <v>170</v>
      </c>
      <c r="C158" s="36" t="s">
        <v>28</v>
      </c>
      <c r="D158" s="37">
        <v>54.18</v>
      </c>
      <c r="E158" s="37">
        <f t="shared" si="6"/>
        <v>0</v>
      </c>
      <c r="F158" s="37">
        <f t="shared" si="6"/>
        <v>0</v>
      </c>
      <c r="G158" s="37">
        <f t="shared" si="7"/>
        <v>0</v>
      </c>
      <c r="H158" s="38">
        <f t="shared" si="8"/>
        <v>0</v>
      </c>
    </row>
    <row r="159" spans="1:8" s="33" customFormat="1" ht="30">
      <c r="A159" s="34">
        <v>138</v>
      </c>
      <c r="B159" s="35" t="s">
        <v>171</v>
      </c>
      <c r="C159" s="36" t="s">
        <v>32</v>
      </c>
      <c r="D159" s="37">
        <v>31.4</v>
      </c>
      <c r="E159" s="37">
        <f t="shared" si="6"/>
        <v>0</v>
      </c>
      <c r="F159" s="37">
        <f t="shared" si="6"/>
        <v>0</v>
      </c>
      <c r="G159" s="37">
        <f t="shared" si="7"/>
        <v>0</v>
      </c>
      <c r="H159" s="38">
        <f t="shared" si="8"/>
        <v>0</v>
      </c>
    </row>
    <row r="160" spans="1:8" s="33" customFormat="1" ht="30">
      <c r="A160" s="34">
        <v>139</v>
      </c>
      <c r="B160" s="35" t="s">
        <v>172</v>
      </c>
      <c r="C160" s="36" t="s">
        <v>32</v>
      </c>
      <c r="D160" s="37">
        <v>230</v>
      </c>
      <c r="E160" s="37">
        <f t="shared" si="6"/>
        <v>0</v>
      </c>
      <c r="F160" s="37">
        <f t="shared" si="6"/>
        <v>0</v>
      </c>
      <c r="G160" s="37">
        <f t="shared" si="7"/>
        <v>0</v>
      </c>
      <c r="H160" s="38">
        <f t="shared" si="8"/>
        <v>0</v>
      </c>
    </row>
    <row r="161" spans="1:8" s="33" customFormat="1" ht="15">
      <c r="A161" s="34">
        <v>140</v>
      </c>
      <c r="B161" s="35" t="s">
        <v>173</v>
      </c>
      <c r="C161" s="36" t="s">
        <v>28</v>
      </c>
      <c r="D161" s="37">
        <v>91</v>
      </c>
      <c r="E161" s="37">
        <f t="shared" si="6"/>
        <v>0</v>
      </c>
      <c r="F161" s="37">
        <f t="shared" si="6"/>
        <v>0</v>
      </c>
      <c r="G161" s="37">
        <f t="shared" si="7"/>
        <v>0</v>
      </c>
      <c r="H161" s="38">
        <f t="shared" si="8"/>
        <v>0</v>
      </c>
    </row>
    <row r="162" spans="1:8" s="33" customFormat="1" ht="30">
      <c r="A162" s="34">
        <v>141</v>
      </c>
      <c r="B162" s="35" t="s">
        <v>174</v>
      </c>
      <c r="C162" s="36" t="s">
        <v>100</v>
      </c>
      <c r="D162" s="37">
        <v>126</v>
      </c>
      <c r="E162" s="37">
        <f t="shared" si="6"/>
        <v>0</v>
      </c>
      <c r="F162" s="37">
        <f t="shared" si="6"/>
        <v>0</v>
      </c>
      <c r="G162" s="37">
        <f t="shared" si="7"/>
        <v>0</v>
      </c>
      <c r="H162" s="38">
        <f t="shared" si="8"/>
        <v>0</v>
      </c>
    </row>
    <row r="163" spans="1:8" s="33" customFormat="1" ht="15">
      <c r="A163" s="41"/>
      <c r="B163" s="42"/>
      <c r="C163" s="43"/>
      <c r="D163" s="44"/>
      <c r="E163" s="45"/>
      <c r="F163" s="46"/>
      <c r="G163" s="47">
        <f>SUM(G21:G162)</f>
        <v>0</v>
      </c>
      <c r="H163" s="47">
        <f>SUM(H21:H162)</f>
        <v>0</v>
      </c>
    </row>
    <row r="164" spans="1:8">
      <c r="A164" s="41"/>
      <c r="B164" s="48"/>
      <c r="C164" s="49"/>
      <c r="D164" s="49"/>
      <c r="E164" s="49"/>
      <c r="F164" s="50" t="s">
        <v>15</v>
      </c>
      <c r="G164" s="51"/>
      <c r="H164" s="52">
        <f>ROUND(H163*10%,2)</f>
        <v>0</v>
      </c>
    </row>
    <row r="165" spans="1:8">
      <c r="B165" s="54"/>
      <c r="C165" s="55"/>
      <c r="F165" s="56"/>
      <c r="G165" s="56"/>
      <c r="H165" s="56"/>
    </row>
    <row r="166" spans="1:8" s="33" customFormat="1" ht="15">
      <c r="A166" s="57"/>
      <c r="B166" s="58"/>
      <c r="C166" s="57"/>
      <c r="D166" s="59"/>
      <c r="E166" s="59"/>
      <c r="F166" s="59" t="s">
        <v>16</v>
      </c>
      <c r="G166" s="60">
        <f>G163</f>
        <v>0</v>
      </c>
      <c r="H166" s="60">
        <f>SUM(H163:H164)</f>
        <v>0</v>
      </c>
    </row>
    <row r="167" spans="1:8" s="62" customFormat="1" ht="16.5">
      <c r="A167" s="33"/>
      <c r="B167" s="61"/>
      <c r="C167" s="33"/>
      <c r="D167" s="59"/>
      <c r="E167" s="59"/>
      <c r="F167" s="59" t="s">
        <v>17</v>
      </c>
      <c r="G167" s="60">
        <f>ROUND(G166*0.2,2)</f>
        <v>0</v>
      </c>
      <c r="H167" s="60">
        <f>ROUND(H166*0.2,2)</f>
        <v>0</v>
      </c>
    </row>
    <row r="168" spans="1:8" s="62" customFormat="1" ht="16.5">
      <c r="A168" s="33"/>
      <c r="B168" s="61"/>
      <c r="C168" s="33"/>
      <c r="D168" s="59"/>
      <c r="E168" s="59"/>
      <c r="F168" s="59" t="s">
        <v>18</v>
      </c>
      <c r="G168" s="60">
        <f>SUM(G166:G167)</f>
        <v>0</v>
      </c>
      <c r="H168" s="60">
        <f>SUM(H166:H167)</f>
        <v>0</v>
      </c>
    </row>
    <row r="169" spans="1:8" s="62" customFormat="1" ht="16.5">
      <c r="A169" s="33"/>
      <c r="B169" s="61"/>
      <c r="C169" s="33"/>
      <c r="D169" s="63"/>
      <c r="E169" s="63"/>
      <c r="F169" s="63"/>
      <c r="G169" s="33"/>
      <c r="H169" s="33"/>
    </row>
    <row r="170" spans="1:8" s="62" customFormat="1" ht="16.5">
      <c r="A170" s="33"/>
      <c r="B170" s="61"/>
      <c r="C170" s="33"/>
      <c r="D170" s="64"/>
      <c r="E170" s="64"/>
      <c r="F170" s="64" t="s">
        <v>19</v>
      </c>
      <c r="G170" s="65" t="e">
        <f>+G163/H163</f>
        <v>#DIV/0!</v>
      </c>
      <c r="H170" s="33"/>
    </row>
    <row r="171" spans="1:8" s="62" customFormat="1" ht="16.5">
      <c r="A171" s="53"/>
      <c r="B171" s="61"/>
      <c r="C171" s="33"/>
      <c r="D171" s="64"/>
      <c r="E171" s="64"/>
      <c r="F171" s="64"/>
      <c r="G171" s="66"/>
      <c r="H171" s="33"/>
    </row>
    <row r="172" spans="1:8">
      <c r="A172" s="67"/>
      <c r="B172" s="68"/>
      <c r="D172" s="69"/>
      <c r="E172" s="69"/>
      <c r="F172" s="70"/>
      <c r="G172" s="71"/>
    </row>
    <row r="173" spans="1:8" s="73" customFormat="1" ht="12.75">
      <c r="A173" s="72"/>
      <c r="B173" s="67"/>
      <c r="C173" s="67"/>
      <c r="D173" s="67"/>
      <c r="F173" s="74" t="s">
        <v>20</v>
      </c>
      <c r="G173" s="67"/>
      <c r="H173" s="67"/>
    </row>
    <row r="174" spans="1:8" s="73" customFormat="1" ht="12.75">
      <c r="B174" s="75"/>
      <c r="C174" s="72"/>
      <c r="D174" s="72"/>
      <c r="E174" s="72"/>
      <c r="G174" s="72"/>
      <c r="H174" s="76" t="s">
        <v>21</v>
      </c>
    </row>
    <row r="175" spans="1:8" s="73" customFormat="1" ht="16.5">
      <c r="A175" s="77"/>
      <c r="B175" s="78"/>
      <c r="C175" s="79"/>
      <c r="D175" s="62"/>
      <c r="F175" s="80"/>
      <c r="H175" s="78"/>
    </row>
    <row r="176" spans="1:8" s="83" customFormat="1" ht="15">
      <c r="A176" s="73"/>
      <c r="B176" s="81"/>
      <c r="C176" s="82"/>
      <c r="D176" s="77"/>
      <c r="F176" s="84"/>
      <c r="G176" s="77"/>
      <c r="H176" s="85"/>
    </row>
    <row r="177" spans="1:8" s="73" customFormat="1" ht="16.5">
      <c r="A177" s="86"/>
      <c r="B177" s="87"/>
      <c r="C177" s="62"/>
      <c r="D177" s="62"/>
      <c r="F177" s="88"/>
      <c r="G177" s="89"/>
      <c r="H177" s="62"/>
    </row>
    <row r="178" spans="1:8" s="73" customFormat="1" ht="16.5">
      <c r="A178" s="62"/>
      <c r="B178" s="90"/>
      <c r="C178" s="62"/>
      <c r="D178" s="86"/>
      <c r="F178" s="91"/>
      <c r="G178" s="92"/>
      <c r="H178" s="62"/>
    </row>
    <row r="179" spans="1:8" s="73" customFormat="1">
      <c r="A179" s="53"/>
      <c r="B179" s="80"/>
      <c r="D179" s="93"/>
      <c r="E179" s="94"/>
      <c r="F179" s="95"/>
    </row>
    <row r="180" spans="1:8">
      <c r="B180" s="68"/>
    </row>
    <row r="181" spans="1:8">
      <c r="B181" s="96"/>
      <c r="D181" s="97"/>
      <c r="E181" s="56"/>
      <c r="F181" s="98"/>
    </row>
    <row r="182" spans="1:8">
      <c r="B182" s="99"/>
      <c r="C182" s="99"/>
      <c r="D182" s="99"/>
      <c r="E182" s="99"/>
      <c r="F182" s="99"/>
      <c r="G182" s="99"/>
      <c r="H182" s="99"/>
    </row>
    <row r="183" spans="1:8">
      <c r="B183" s="68"/>
    </row>
    <row r="184" spans="1:8">
      <c r="B184" s="68"/>
      <c r="D184" s="97"/>
      <c r="E184" s="56"/>
      <c r="F184" s="98"/>
    </row>
    <row r="185" spans="1:8">
      <c r="B185" s="68"/>
      <c r="D185" s="100"/>
      <c r="F185" s="101"/>
    </row>
    <row r="186" spans="1:8">
      <c r="B186" s="68"/>
    </row>
    <row r="187" spans="1:8">
      <c r="B187" s="68"/>
    </row>
    <row r="188" spans="1:8">
      <c r="B188" s="68"/>
    </row>
    <row r="189" spans="1:8">
      <c r="B189" s="68"/>
    </row>
    <row r="190" spans="1:8">
      <c r="B190" s="68"/>
    </row>
    <row r="191" spans="1:8">
      <c r="B191" s="68"/>
    </row>
    <row r="192" spans="1:8">
      <c r="B192" s="68"/>
    </row>
    <row r="193" spans="2:2">
      <c r="B193" s="68"/>
    </row>
    <row r="194" spans="2:2">
      <c r="B194" s="68"/>
    </row>
    <row r="195" spans="2:2">
      <c r="B195" s="68"/>
    </row>
    <row r="196" spans="2:2">
      <c r="B196" s="68"/>
    </row>
    <row r="197" spans="2:2">
      <c r="B197" s="68"/>
    </row>
    <row r="198" spans="2:2">
      <c r="B198" s="68"/>
    </row>
    <row r="199" spans="2:2">
      <c r="B199" s="68"/>
    </row>
    <row r="200" spans="2:2">
      <c r="B200" s="68"/>
    </row>
    <row r="201" spans="2:2">
      <c r="B201" s="68"/>
    </row>
    <row r="202" spans="2:2">
      <c r="B202" s="68"/>
    </row>
    <row r="203" spans="2:2">
      <c r="B203" s="68"/>
    </row>
    <row r="204" spans="2:2">
      <c r="B204" s="68"/>
    </row>
    <row r="205" spans="2:2">
      <c r="B205" s="68"/>
    </row>
    <row r="206" spans="2:2">
      <c r="B206" s="68"/>
    </row>
    <row r="207" spans="2:2">
      <c r="B207" s="68"/>
    </row>
    <row r="208" spans="2:2">
      <c r="B208" s="68"/>
    </row>
    <row r="209" spans="2:2">
      <c r="B209" s="68"/>
    </row>
    <row r="210" spans="2:2">
      <c r="B210" s="68"/>
    </row>
    <row r="211" spans="2:2">
      <c r="B211" s="68"/>
    </row>
    <row r="212" spans="2:2">
      <c r="B212" s="68"/>
    </row>
    <row r="213" spans="2:2">
      <c r="B213" s="68"/>
    </row>
    <row r="214" spans="2:2">
      <c r="B214" s="68"/>
    </row>
    <row r="215" spans="2:2">
      <c r="B215" s="68"/>
    </row>
    <row r="216" spans="2:2">
      <c r="B216" s="68"/>
    </row>
    <row r="217" spans="2:2">
      <c r="B217" s="68"/>
    </row>
    <row r="218" spans="2:2">
      <c r="B218" s="68"/>
    </row>
    <row r="219" spans="2:2">
      <c r="B219" s="68"/>
    </row>
    <row r="220" spans="2:2">
      <c r="B220" s="68"/>
    </row>
    <row r="221" spans="2:2">
      <c r="B221" s="68"/>
    </row>
    <row r="222" spans="2:2">
      <c r="B222" s="68"/>
    </row>
    <row r="223" spans="2:2">
      <c r="B223" s="68"/>
    </row>
    <row r="224" spans="2:2">
      <c r="B224" s="68"/>
    </row>
    <row r="225" spans="2:2">
      <c r="B225" s="68"/>
    </row>
    <row r="226" spans="2:2">
      <c r="B226" s="68"/>
    </row>
    <row r="227" spans="2:2">
      <c r="B227" s="68"/>
    </row>
    <row r="228" spans="2:2">
      <c r="B228" s="68"/>
    </row>
    <row r="229" spans="2:2">
      <c r="B229" s="68"/>
    </row>
    <row r="230" spans="2:2">
      <c r="B230" s="68"/>
    </row>
    <row r="231" spans="2:2">
      <c r="B231" s="68"/>
    </row>
    <row r="232" spans="2:2">
      <c r="B232" s="68"/>
    </row>
    <row r="233" spans="2:2">
      <c r="B233" s="68"/>
    </row>
    <row r="234" spans="2:2">
      <c r="B234" s="68"/>
    </row>
    <row r="235" spans="2:2">
      <c r="B235" s="68"/>
    </row>
    <row r="236" spans="2:2">
      <c r="B236" s="68"/>
    </row>
    <row r="237" spans="2:2">
      <c r="B237" s="68"/>
    </row>
    <row r="238" spans="2:2">
      <c r="B238" s="68"/>
    </row>
    <row r="239" spans="2:2">
      <c r="B239" s="68"/>
    </row>
    <row r="240" spans="2:2">
      <c r="B240" s="68"/>
    </row>
    <row r="241" spans="2:2">
      <c r="B241" s="68"/>
    </row>
    <row r="242" spans="2:2">
      <c r="B242" s="68"/>
    </row>
    <row r="243" spans="2:2">
      <c r="B243" s="68"/>
    </row>
    <row r="244" spans="2:2">
      <c r="B244" s="68"/>
    </row>
    <row r="245" spans="2:2">
      <c r="B245" s="68"/>
    </row>
    <row r="246" spans="2:2">
      <c r="B246" s="68"/>
    </row>
    <row r="247" spans="2:2">
      <c r="B247" s="68"/>
    </row>
    <row r="248" spans="2:2">
      <c r="B248" s="68"/>
    </row>
    <row r="249" spans="2:2">
      <c r="B249" s="68"/>
    </row>
    <row r="250" spans="2:2">
      <c r="B250" s="68"/>
    </row>
    <row r="251" spans="2:2">
      <c r="B251" s="68"/>
    </row>
    <row r="252" spans="2:2">
      <c r="B252" s="68"/>
    </row>
    <row r="253" spans="2:2">
      <c r="B253" s="68"/>
    </row>
    <row r="254" spans="2:2">
      <c r="B254" s="68"/>
    </row>
    <row r="255" spans="2:2">
      <c r="B255" s="68"/>
    </row>
    <row r="256" spans="2:2">
      <c r="B256" s="68"/>
    </row>
    <row r="257" spans="2:2">
      <c r="B257" s="68"/>
    </row>
    <row r="258" spans="2:2">
      <c r="B258" s="68"/>
    </row>
    <row r="259" spans="2:2">
      <c r="B259" s="68"/>
    </row>
    <row r="260" spans="2:2">
      <c r="B260" s="68"/>
    </row>
    <row r="261" spans="2:2">
      <c r="B261" s="68"/>
    </row>
    <row r="262" spans="2:2">
      <c r="B262" s="68"/>
    </row>
    <row r="263" spans="2:2">
      <c r="B263" s="68"/>
    </row>
    <row r="264" spans="2:2">
      <c r="B264" s="68"/>
    </row>
    <row r="265" spans="2:2">
      <c r="B265" s="68"/>
    </row>
    <row r="266" spans="2:2">
      <c r="B266" s="68"/>
    </row>
    <row r="267" spans="2:2">
      <c r="B267" s="68"/>
    </row>
    <row r="268" spans="2:2">
      <c r="B268" s="68"/>
    </row>
    <row r="269" spans="2:2">
      <c r="B269" s="68"/>
    </row>
    <row r="270" spans="2:2">
      <c r="B270" s="68"/>
    </row>
    <row r="271" spans="2:2">
      <c r="B271" s="68"/>
    </row>
    <row r="272" spans="2:2">
      <c r="B272" s="68"/>
    </row>
    <row r="273" spans="2:2">
      <c r="B273" s="68"/>
    </row>
    <row r="274" spans="2:2">
      <c r="B274" s="68"/>
    </row>
    <row r="275" spans="2:2">
      <c r="B275" s="68"/>
    </row>
    <row r="276" spans="2:2">
      <c r="B276" s="68"/>
    </row>
    <row r="277" spans="2:2">
      <c r="B277" s="68"/>
    </row>
    <row r="278" spans="2:2">
      <c r="B278" s="68"/>
    </row>
    <row r="279" spans="2:2">
      <c r="B279" s="68"/>
    </row>
    <row r="280" spans="2:2">
      <c r="B280" s="68"/>
    </row>
    <row r="281" spans="2:2">
      <c r="B281" s="68"/>
    </row>
    <row r="282" spans="2:2">
      <c r="B282" s="68"/>
    </row>
    <row r="283" spans="2:2">
      <c r="B283" s="68"/>
    </row>
    <row r="284" spans="2:2">
      <c r="B284" s="68"/>
    </row>
    <row r="285" spans="2:2">
      <c r="B285" s="68"/>
    </row>
    <row r="286" spans="2:2">
      <c r="B286" s="68"/>
    </row>
    <row r="287" spans="2:2">
      <c r="B287" s="68"/>
    </row>
    <row r="288" spans="2:2">
      <c r="B288" s="68"/>
    </row>
    <row r="289" spans="2:2">
      <c r="B289" s="68"/>
    </row>
    <row r="290" spans="2:2">
      <c r="B290" s="68"/>
    </row>
    <row r="291" spans="2:2">
      <c r="B291" s="68"/>
    </row>
    <row r="292" spans="2:2">
      <c r="B292" s="68"/>
    </row>
    <row r="293" spans="2:2">
      <c r="B293" s="68"/>
    </row>
    <row r="294" spans="2:2">
      <c r="B294" s="68"/>
    </row>
    <row r="295" spans="2:2">
      <c r="B295" s="68"/>
    </row>
    <row r="296" spans="2:2">
      <c r="B296" s="68"/>
    </row>
    <row r="297" spans="2:2">
      <c r="B297" s="68"/>
    </row>
    <row r="298" spans="2:2">
      <c r="B298" s="68"/>
    </row>
    <row r="299" spans="2:2">
      <c r="B299" s="68"/>
    </row>
    <row r="300" spans="2:2">
      <c r="B300" s="68"/>
    </row>
    <row r="301" spans="2:2">
      <c r="B301" s="68"/>
    </row>
    <row r="302" spans="2:2">
      <c r="B302" s="68"/>
    </row>
    <row r="303" spans="2:2">
      <c r="B303" s="68"/>
    </row>
    <row r="304" spans="2:2">
      <c r="B304" s="68"/>
    </row>
    <row r="305" spans="2:2">
      <c r="B305" s="68"/>
    </row>
    <row r="306" spans="2:2">
      <c r="B306" s="68"/>
    </row>
    <row r="307" spans="2:2">
      <c r="B307" s="68"/>
    </row>
    <row r="308" spans="2:2">
      <c r="B308" s="68"/>
    </row>
    <row r="309" spans="2:2">
      <c r="B309" s="68"/>
    </row>
    <row r="310" spans="2:2">
      <c r="B310" s="68"/>
    </row>
    <row r="311" spans="2:2">
      <c r="B311" s="68"/>
    </row>
    <row r="312" spans="2:2">
      <c r="B312" s="68"/>
    </row>
    <row r="313" spans="2:2">
      <c r="B313" s="68"/>
    </row>
    <row r="314" spans="2:2">
      <c r="B314" s="68"/>
    </row>
    <row r="315" spans="2:2">
      <c r="B315" s="68"/>
    </row>
    <row r="316" spans="2:2">
      <c r="B316" s="68"/>
    </row>
    <row r="317" spans="2:2">
      <c r="B317" s="68"/>
    </row>
    <row r="318" spans="2:2">
      <c r="B318" s="68"/>
    </row>
    <row r="319" spans="2:2">
      <c r="B319" s="68"/>
    </row>
    <row r="320" spans="2:2">
      <c r="B320" s="68"/>
    </row>
    <row r="321" spans="2:2">
      <c r="B321" s="68"/>
    </row>
    <row r="322" spans="2:2">
      <c r="B322" s="68"/>
    </row>
    <row r="323" spans="2:2">
      <c r="B323" s="68"/>
    </row>
    <row r="324" spans="2:2">
      <c r="B324" s="68"/>
    </row>
    <row r="325" spans="2:2">
      <c r="B325" s="68"/>
    </row>
    <row r="326" spans="2:2">
      <c r="B326" s="68"/>
    </row>
    <row r="327" spans="2:2">
      <c r="B327" s="68"/>
    </row>
    <row r="328" spans="2:2">
      <c r="B328" s="68"/>
    </row>
    <row r="329" spans="2:2">
      <c r="B329" s="68"/>
    </row>
    <row r="330" spans="2:2">
      <c r="B330" s="68"/>
    </row>
    <row r="331" spans="2:2">
      <c r="B331" s="68"/>
    </row>
    <row r="332" spans="2:2">
      <c r="B332" s="68"/>
    </row>
    <row r="333" spans="2:2">
      <c r="B333" s="68"/>
    </row>
    <row r="334" spans="2:2">
      <c r="B334" s="68"/>
    </row>
    <row r="335" spans="2:2">
      <c r="B335" s="68"/>
    </row>
    <row r="336" spans="2:2">
      <c r="B336" s="68"/>
    </row>
    <row r="337" spans="2:2">
      <c r="B337" s="68"/>
    </row>
    <row r="338" spans="2:2">
      <c r="B338" s="68"/>
    </row>
    <row r="339" spans="2:2">
      <c r="B339" s="68"/>
    </row>
    <row r="340" spans="2:2">
      <c r="B340" s="68"/>
    </row>
    <row r="341" spans="2:2">
      <c r="B341" s="68"/>
    </row>
    <row r="342" spans="2:2">
      <c r="B342" s="68"/>
    </row>
    <row r="343" spans="2:2">
      <c r="B343" s="68"/>
    </row>
    <row r="344" spans="2:2">
      <c r="B344" s="68"/>
    </row>
    <row r="345" spans="2:2">
      <c r="B345" s="68"/>
    </row>
    <row r="346" spans="2:2">
      <c r="B346" s="68"/>
    </row>
    <row r="347" spans="2:2">
      <c r="B347" s="68"/>
    </row>
    <row r="348" spans="2:2">
      <c r="B348" s="68"/>
    </row>
    <row r="349" spans="2:2">
      <c r="B349" s="68"/>
    </row>
    <row r="350" spans="2:2">
      <c r="B350" s="68"/>
    </row>
    <row r="351" spans="2:2">
      <c r="B351" s="68"/>
    </row>
    <row r="352" spans="2:2">
      <c r="B352" s="68"/>
    </row>
    <row r="353" spans="2:2">
      <c r="B353" s="68"/>
    </row>
    <row r="354" spans="2:2">
      <c r="B354" s="68"/>
    </row>
    <row r="355" spans="2:2">
      <c r="B355" s="68"/>
    </row>
    <row r="356" spans="2:2">
      <c r="B356" s="68"/>
    </row>
    <row r="357" spans="2:2">
      <c r="B357" s="68"/>
    </row>
    <row r="358" spans="2:2">
      <c r="B358" s="68"/>
    </row>
    <row r="359" spans="2:2">
      <c r="B359" s="68"/>
    </row>
    <row r="360" spans="2:2">
      <c r="B360" s="68"/>
    </row>
    <row r="361" spans="2:2">
      <c r="B361" s="68"/>
    </row>
    <row r="362" spans="2:2">
      <c r="B362" s="68"/>
    </row>
    <row r="363" spans="2:2">
      <c r="B363" s="68"/>
    </row>
    <row r="364" spans="2:2">
      <c r="B364" s="68"/>
    </row>
    <row r="365" spans="2:2">
      <c r="B365" s="68"/>
    </row>
    <row r="366" spans="2:2">
      <c r="B366" s="68"/>
    </row>
    <row r="367" spans="2:2">
      <c r="B367" s="68"/>
    </row>
    <row r="368" spans="2:2">
      <c r="B368" s="68"/>
    </row>
    <row r="369" spans="2:2">
      <c r="B369" s="68"/>
    </row>
    <row r="370" spans="2:2">
      <c r="B370" s="68"/>
    </row>
    <row r="371" spans="2:2">
      <c r="B371" s="68"/>
    </row>
    <row r="372" spans="2:2">
      <c r="B372" s="68"/>
    </row>
    <row r="373" spans="2:2">
      <c r="B373" s="68"/>
    </row>
    <row r="374" spans="2:2">
      <c r="B374" s="68"/>
    </row>
    <row r="375" spans="2:2">
      <c r="B375" s="68"/>
    </row>
    <row r="376" spans="2:2">
      <c r="B376" s="68"/>
    </row>
    <row r="377" spans="2:2">
      <c r="B377" s="68"/>
    </row>
    <row r="378" spans="2:2">
      <c r="B378" s="68"/>
    </row>
    <row r="379" spans="2:2">
      <c r="B379" s="68"/>
    </row>
    <row r="380" spans="2:2">
      <c r="B380" s="68"/>
    </row>
    <row r="381" spans="2:2">
      <c r="B381" s="68"/>
    </row>
    <row r="382" spans="2:2">
      <c r="B382" s="68"/>
    </row>
    <row r="383" spans="2:2">
      <c r="B383" s="68"/>
    </row>
    <row r="384" spans="2:2">
      <c r="B384" s="68"/>
    </row>
    <row r="385" spans="2:2">
      <c r="B385" s="68"/>
    </row>
    <row r="386" spans="2:2">
      <c r="B386" s="68"/>
    </row>
    <row r="387" spans="2:2">
      <c r="B387" s="68"/>
    </row>
    <row r="388" spans="2:2">
      <c r="B388" s="68"/>
    </row>
    <row r="389" spans="2:2">
      <c r="B389" s="68"/>
    </row>
    <row r="390" spans="2:2">
      <c r="B390" s="68"/>
    </row>
    <row r="391" spans="2:2">
      <c r="B391" s="68"/>
    </row>
    <row r="392" spans="2:2">
      <c r="B392" s="68"/>
    </row>
    <row r="393" spans="2:2">
      <c r="B393" s="68"/>
    </row>
    <row r="394" spans="2:2">
      <c r="B394" s="68"/>
    </row>
    <row r="395" spans="2:2">
      <c r="B395" s="68"/>
    </row>
    <row r="396" spans="2:2">
      <c r="B396" s="68"/>
    </row>
    <row r="397" spans="2:2">
      <c r="B397" s="68"/>
    </row>
    <row r="398" spans="2:2">
      <c r="B398" s="68"/>
    </row>
    <row r="399" spans="2:2">
      <c r="B399" s="68"/>
    </row>
    <row r="400" spans="2:2">
      <c r="B400" s="68"/>
    </row>
    <row r="401" spans="2:2">
      <c r="B401" s="68"/>
    </row>
    <row r="402" spans="2:2">
      <c r="B402" s="68"/>
    </row>
    <row r="403" spans="2:2">
      <c r="B403" s="68"/>
    </row>
    <row r="404" spans="2:2">
      <c r="B404" s="68"/>
    </row>
    <row r="405" spans="2:2">
      <c r="B405" s="68"/>
    </row>
    <row r="406" spans="2:2">
      <c r="B406" s="68"/>
    </row>
    <row r="407" spans="2:2">
      <c r="B407" s="68"/>
    </row>
    <row r="408" spans="2:2">
      <c r="B408" s="68"/>
    </row>
    <row r="409" spans="2:2">
      <c r="B409" s="68"/>
    </row>
    <row r="410" spans="2:2">
      <c r="B410" s="68"/>
    </row>
    <row r="411" spans="2:2">
      <c r="B411" s="68"/>
    </row>
    <row r="412" spans="2:2">
      <c r="B412" s="68"/>
    </row>
    <row r="413" spans="2:2">
      <c r="B413" s="68"/>
    </row>
    <row r="414" spans="2:2">
      <c r="B414" s="68"/>
    </row>
    <row r="415" spans="2:2">
      <c r="B415" s="68"/>
    </row>
    <row r="416" spans="2:2">
      <c r="B416" s="68"/>
    </row>
    <row r="417" spans="2:2">
      <c r="B417" s="68"/>
    </row>
    <row r="418" spans="2:2">
      <c r="B418" s="68"/>
    </row>
    <row r="419" spans="2:2">
      <c r="B419" s="68"/>
    </row>
    <row r="420" spans="2:2">
      <c r="B420" s="68"/>
    </row>
    <row r="421" spans="2:2">
      <c r="B421" s="68"/>
    </row>
    <row r="422" spans="2:2">
      <c r="B422" s="68"/>
    </row>
    <row r="423" spans="2:2">
      <c r="B423" s="68"/>
    </row>
    <row r="424" spans="2:2">
      <c r="B424" s="68"/>
    </row>
    <row r="425" spans="2:2">
      <c r="B425" s="68"/>
    </row>
    <row r="426" spans="2:2">
      <c r="B426" s="68"/>
    </row>
    <row r="427" spans="2:2">
      <c r="B427" s="68"/>
    </row>
    <row r="428" spans="2:2">
      <c r="B428" s="68"/>
    </row>
    <row r="429" spans="2:2">
      <c r="B429" s="68"/>
    </row>
    <row r="430" spans="2:2">
      <c r="B430" s="68"/>
    </row>
    <row r="431" spans="2:2">
      <c r="B431" s="68"/>
    </row>
    <row r="432" spans="2:2">
      <c r="B432" s="68"/>
    </row>
    <row r="433" spans="2:2">
      <c r="B433" s="68"/>
    </row>
    <row r="434" spans="2:2">
      <c r="B434" s="68"/>
    </row>
    <row r="435" spans="2:2">
      <c r="B435" s="68"/>
    </row>
    <row r="436" spans="2:2">
      <c r="B436" s="68"/>
    </row>
    <row r="437" spans="2:2">
      <c r="B437" s="68"/>
    </row>
    <row r="438" spans="2:2">
      <c r="B438" s="68"/>
    </row>
    <row r="439" spans="2:2">
      <c r="B439" s="68"/>
    </row>
    <row r="440" spans="2:2">
      <c r="B440" s="68"/>
    </row>
    <row r="441" spans="2:2">
      <c r="B441" s="68"/>
    </row>
    <row r="442" spans="2:2">
      <c r="B442" s="68"/>
    </row>
    <row r="443" spans="2:2">
      <c r="B443" s="68"/>
    </row>
    <row r="444" spans="2:2">
      <c r="B444" s="68"/>
    </row>
    <row r="445" spans="2:2">
      <c r="B445" s="68"/>
    </row>
    <row r="446" spans="2:2">
      <c r="B446" s="68"/>
    </row>
    <row r="447" spans="2:2">
      <c r="B447" s="68"/>
    </row>
    <row r="448" spans="2:2">
      <c r="B448" s="68"/>
    </row>
    <row r="449" spans="2:2">
      <c r="B449" s="68"/>
    </row>
    <row r="450" spans="2:2">
      <c r="B450" s="68"/>
    </row>
    <row r="451" spans="2:2">
      <c r="B451" s="68"/>
    </row>
    <row r="452" spans="2:2">
      <c r="B452" s="68"/>
    </row>
    <row r="453" spans="2:2">
      <c r="B453" s="68"/>
    </row>
    <row r="454" spans="2:2">
      <c r="B454" s="68"/>
    </row>
    <row r="455" spans="2:2">
      <c r="B455" s="68"/>
    </row>
    <row r="456" spans="2:2">
      <c r="B456" s="68"/>
    </row>
    <row r="457" spans="2:2">
      <c r="B457" s="68"/>
    </row>
    <row r="458" spans="2:2">
      <c r="B458" s="68"/>
    </row>
    <row r="459" spans="2:2">
      <c r="B459" s="68"/>
    </row>
    <row r="460" spans="2:2">
      <c r="B460" s="68"/>
    </row>
    <row r="461" spans="2:2">
      <c r="B461" s="68"/>
    </row>
    <row r="462" spans="2:2">
      <c r="B462" s="68"/>
    </row>
    <row r="463" spans="2:2">
      <c r="B463" s="68"/>
    </row>
    <row r="464" spans="2:2">
      <c r="B464" s="68"/>
    </row>
    <row r="465" spans="2:2">
      <c r="B465" s="68"/>
    </row>
    <row r="466" spans="2:2">
      <c r="B466" s="68"/>
    </row>
    <row r="467" spans="2:2">
      <c r="B467" s="68"/>
    </row>
    <row r="468" spans="2:2">
      <c r="B468" s="68"/>
    </row>
    <row r="469" spans="2:2">
      <c r="B469" s="68"/>
    </row>
    <row r="470" spans="2:2">
      <c r="B470" s="68"/>
    </row>
    <row r="471" spans="2:2">
      <c r="B471" s="68"/>
    </row>
    <row r="472" spans="2:2">
      <c r="B472" s="68"/>
    </row>
    <row r="473" spans="2:2">
      <c r="B473" s="68"/>
    </row>
    <row r="474" spans="2:2">
      <c r="B474" s="68"/>
    </row>
    <row r="475" spans="2:2">
      <c r="B475" s="68"/>
    </row>
    <row r="476" spans="2:2">
      <c r="B476" s="68"/>
    </row>
    <row r="477" spans="2:2">
      <c r="B477" s="68"/>
    </row>
    <row r="478" spans="2:2">
      <c r="B478" s="68"/>
    </row>
    <row r="479" spans="2:2">
      <c r="B479" s="68"/>
    </row>
    <row r="480" spans="2:2">
      <c r="B480" s="68"/>
    </row>
    <row r="481" spans="2:2">
      <c r="B481" s="68"/>
    </row>
    <row r="482" spans="2:2">
      <c r="B482" s="68"/>
    </row>
    <row r="483" spans="2:2">
      <c r="B483" s="68"/>
    </row>
    <row r="484" spans="2:2">
      <c r="B484" s="68"/>
    </row>
    <row r="485" spans="2:2">
      <c r="B485" s="68"/>
    </row>
    <row r="486" spans="2:2">
      <c r="B486" s="68"/>
    </row>
    <row r="487" spans="2:2">
      <c r="B487" s="68"/>
    </row>
    <row r="488" spans="2:2">
      <c r="B488" s="68"/>
    </row>
    <row r="489" spans="2:2">
      <c r="B489" s="68"/>
    </row>
    <row r="490" spans="2:2">
      <c r="B490" s="68"/>
    </row>
    <row r="491" spans="2:2">
      <c r="B491" s="68"/>
    </row>
  </sheetData>
  <mergeCells count="8">
    <mergeCell ref="H18:H19"/>
    <mergeCell ref="B182:H182"/>
    <mergeCell ref="A18:A19"/>
    <mergeCell ref="B18:B19"/>
    <mergeCell ref="C18:C19"/>
    <mergeCell ref="D18:D19"/>
    <mergeCell ref="E18:E19"/>
    <mergeCell ref="F18:G18"/>
  </mergeCells>
  <pageMargins left="0.83" right="0.28999999999999998" top="0.75" bottom="0.5" header="0.3" footer="0.3"/>
  <pageSetup paperSize="9" scale="85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Runyana</dc:creator>
  <cp:lastModifiedBy>Runyana</cp:lastModifiedBy>
  <cp:lastPrinted>2019-04-16T21:47:33Z</cp:lastPrinted>
  <dcterms:created xsi:type="dcterms:W3CDTF">2019-04-16T21:45:05Z</dcterms:created>
  <dcterms:modified xsi:type="dcterms:W3CDTF">2019-04-16T21:47:50Z</dcterms:modified>
</cp:coreProperties>
</file>